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9440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95" i="1"/>
  <c r="J195"/>
  <c r="I195"/>
  <c r="H195"/>
  <c r="G195"/>
  <c r="F195"/>
  <c r="B195"/>
  <c r="A195"/>
  <c r="B185"/>
  <c r="A185"/>
  <c r="L184"/>
  <c r="J184"/>
  <c r="I184"/>
  <c r="H184"/>
  <c r="G184"/>
  <c r="F184"/>
  <c r="B176"/>
  <c r="A176"/>
  <c r="B166"/>
  <c r="A166"/>
  <c r="L163"/>
  <c r="J163"/>
  <c r="I163"/>
  <c r="H163"/>
  <c r="G163"/>
  <c r="L157"/>
  <c r="F157"/>
  <c r="B157"/>
  <c r="A157"/>
  <c r="B147"/>
  <c r="A147"/>
  <c r="J146"/>
  <c r="J157" s="1"/>
  <c r="I146"/>
  <c r="I157" s="1"/>
  <c r="H146"/>
  <c r="H157" s="1"/>
  <c r="G146"/>
  <c r="G157" s="1"/>
  <c r="L138"/>
  <c r="F138"/>
  <c r="B138"/>
  <c r="A138"/>
  <c r="B128"/>
  <c r="A128"/>
  <c r="J127"/>
  <c r="J138" s="1"/>
  <c r="I127"/>
  <c r="I138" s="1"/>
  <c r="H127"/>
  <c r="H138" s="1"/>
  <c r="G127"/>
  <c r="G138" s="1"/>
  <c r="L119"/>
  <c r="F119"/>
  <c r="B119"/>
  <c r="A119"/>
  <c r="B109"/>
  <c r="A109"/>
  <c r="J108"/>
  <c r="J119" s="1"/>
  <c r="I108"/>
  <c r="I119" s="1"/>
  <c r="H108"/>
  <c r="H119" s="1"/>
  <c r="G108"/>
  <c r="G119" s="1"/>
  <c r="J100"/>
  <c r="I100"/>
  <c r="H100"/>
  <c r="G100"/>
  <c r="B100"/>
  <c r="A100"/>
  <c r="B90"/>
  <c r="A90"/>
  <c r="L89"/>
  <c r="L100" s="1"/>
  <c r="J82"/>
  <c r="I82"/>
  <c r="H82"/>
  <c r="G82"/>
  <c r="L81"/>
  <c r="B81"/>
  <c r="A81"/>
  <c r="B71"/>
  <c r="A71"/>
  <c r="J70"/>
  <c r="J81" s="1"/>
  <c r="I70"/>
  <c r="I81" s="1"/>
  <c r="H70"/>
  <c r="H81" s="1"/>
  <c r="G70"/>
  <c r="G81" s="1"/>
  <c r="F70"/>
  <c r="F81" s="1"/>
  <c r="B62"/>
  <c r="A62"/>
  <c r="B52"/>
  <c r="A52"/>
  <c r="L51"/>
  <c r="J44"/>
  <c r="J51" s="1"/>
  <c r="I44"/>
  <c r="H44"/>
  <c r="H51" s="1"/>
  <c r="G44"/>
  <c r="G51" s="1"/>
  <c r="B43"/>
  <c r="A43"/>
  <c r="L42"/>
  <c r="J42"/>
  <c r="I42"/>
  <c r="H42"/>
  <c r="G42"/>
  <c r="F42"/>
  <c r="F43" s="1"/>
  <c r="B33"/>
  <c r="A33"/>
  <c r="L32"/>
  <c r="L43" s="1"/>
  <c r="J32"/>
  <c r="J43" s="1"/>
  <c r="I32"/>
  <c r="I43" s="1"/>
  <c r="H32"/>
  <c r="H43" s="1"/>
  <c r="G32"/>
  <c r="G43" s="1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G196" l="1"/>
  <c r="I196"/>
  <c r="L196"/>
  <c r="J196"/>
  <c r="F196"/>
  <c r="H196" l="1"/>
</calcChain>
</file>

<file path=xl/sharedStrings.xml><?xml version="1.0" encoding="utf-8"?>
<sst xmlns="http://schemas.openxmlformats.org/spreadsheetml/2006/main" count="237" uniqueCount="71">
  <si>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</si>
  <si>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</si>
  <si>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</si>
  <si>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</si>
  <si>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</si>
  <si>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</si>
  <si>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</si>
  <si>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</si>
  <si>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</si>
  <si>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</si>
  <si>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</si>
  <si>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</si>
  <si>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</si>
  <si>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</si>
  <si>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</si>
  <si>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</si>
  <si>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</si>
  <si>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</si>
  <si>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</si>
  <si>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</si>
  <si>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</si>
  <si>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</si>
  <si>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</si>
  <si>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</si>
  <si>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</si>
  <si>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</si>
  <si>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</si>
  <si>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</si>
  <si>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</si>
  <si>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</si>
  <si>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</si>
  <si>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</si>
  <si>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</si>
  <si>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</si>
  <si>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</si>
  <si>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</si>
  <si>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</si>
  <si>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</si>
  <si>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</si>
  <si>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с.Сластуха</t>
  </si>
  <si>
    <t>Директор МБОУ СОШ с.Сластуха</t>
  </si>
  <si>
    <t>О.А. Дубенюк</t>
  </si>
  <si>
    <t>Салат из свеклы отварной</t>
  </si>
  <si>
    <t>Макаронные изделия отварные с маслом</t>
  </si>
  <si>
    <t>Фрукты</t>
  </si>
  <si>
    <t>Плов из курицы</t>
  </si>
  <si>
    <t>Каша вязкая молочная из риса и пшена  с маслом сливочным</t>
  </si>
  <si>
    <t>Какао с молоком</t>
  </si>
  <si>
    <t>Батон в/с</t>
  </si>
  <si>
    <t>Сыр    (порциями)</t>
  </si>
  <si>
    <t>Печенье</t>
  </si>
  <si>
    <t>Итого</t>
  </si>
  <si>
    <t>200/5</t>
  </si>
  <si>
    <t>Чай с сахаром</t>
  </si>
  <si>
    <t>Хлеб пшеничный 1с.</t>
  </si>
  <si>
    <t xml:space="preserve"> Каша  жидкая молочная из манной крупы с маслом сливочным</t>
  </si>
  <si>
    <r>
      <rPr>
        <sz val="10"/>
        <color theme="1"/>
        <rFont val="Calibri"/>
        <family val="2"/>
        <charset val="204"/>
        <scheme val="minor"/>
      </rPr>
      <t>200/5</t>
    </r>
  </si>
  <si>
    <t>яйцо вареное</t>
  </si>
  <si>
    <t>Котлеты рубленные из кур, запеченные с соусом сметанным</t>
  </si>
  <si>
    <r>
      <rPr>
        <sz val="10"/>
        <color theme="1"/>
        <rFont val="Calibri"/>
        <family val="2"/>
        <charset val="204"/>
        <scheme val="minor"/>
      </rPr>
      <t>90/30</t>
    </r>
  </si>
  <si>
    <t>294/330</t>
  </si>
  <si>
    <t>Кофейный напиток с молоком</t>
  </si>
  <si>
    <t>Омлет натуральный</t>
  </si>
  <si>
    <t>Сырники из творога с  молоком сгущенным</t>
  </si>
  <si>
    <t>130/20</t>
  </si>
  <si>
    <t>Снежок</t>
  </si>
  <si>
    <t>Каша вязкая молочная  геркулесовая с маслом сливочным</t>
  </si>
  <si>
    <t>Ряженка</t>
  </si>
  <si>
    <t>Тефтели из говядины с  соусом</t>
  </si>
  <si>
    <t xml:space="preserve"> Каша гречневая рассыпчатая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</si>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</sst>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NumberFormat="1" applyFont="1" applyBorder="1" applyAlignment="1" applyProtection="1">
      <alignment horizontal="center"/>
      <protection locked="0"/>
    </xf>
    <xf numFmtId="0" fontId="11" fillId="0" borderId="23" xfId="0" applyNumberFormat="1" applyFont="1" applyBorder="1" applyProtection="1">
      <protection locked="0"/>
    </xf>
    <xf numFmtId="0" fontId="11" fillId="4" borderId="23" xfId="0" applyNumberFormat="1" applyFont="1" applyFill="1" applyBorder="1" applyProtection="1">
      <protection locked="0"/>
    </xf>
    <xf numFmtId="0" fontId="11" fillId="4" borderId="23" xfId="0" applyNumberFormat="1" applyFont="1" applyFill="1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 applyProtection="1">
      <alignment horizontal="left"/>
      <protection locked="0"/>
    </xf>
    <xf numFmtId="0" fontId="11" fillId="0" borderId="23" xfId="0" applyNumberFormat="1" applyFont="1" applyBorder="1" applyAlignment="1" applyProtection="1">
      <alignment wrapText="1"/>
      <protection locked="0"/>
    </xf>
    <xf numFmtId="0" fontId="11" fillId="4" borderId="23" xfId="0" applyNumberFormat="1" applyFont="1" applyFill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4" borderId="23" xfId="0" applyNumberFormat="1" applyFont="1" applyFill="1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 applyProtection="1">
      <alignment horizontal="left" wrapText="1"/>
      <protection locked="0"/>
    </xf>
    <xf numFmtId="0" fontId="11" fillId="0" borderId="23" xfId="0" applyNumberFormat="1" applyFont="1" applyBorder="1" applyAlignment="1" applyProtection="1">
      <alignment horizontal="left"/>
      <protection locked="0"/>
    </xf>
    <xf numFmtId="0" fontId="11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12" fillId="4" borderId="23" xfId="0" applyNumberFormat="1" applyFont="1" applyFill="1" applyBorder="1" applyAlignment="1" applyProtection="1">
      <alignment horizontal="center"/>
      <protection locked="0"/>
    </xf>
    <xf numFmtId="0" fontId="11" fillId="0" borderId="23" xfId="0" applyNumberFormat="1" applyFont="1" applyBorder="1" applyAlignment="1" applyProtection="1">
      <alignment horizontal="center" vertical="center" wrapText="1"/>
      <protection locked="0"/>
    </xf>
    <xf numFmtId="2" fontId="11" fillId="0" borderId="24" xfId="0" applyNumberFormat="1" applyFont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0" applyNumberFormat="1" applyFont="1" applyBorder="1" applyAlignment="1" applyProtection="1">
      <alignment horizontal="left" wrapText="1"/>
      <protection locked="0"/>
    </xf>
    <xf numFmtId="1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164" fontId="11" fillId="0" borderId="23" xfId="0" applyNumberFormat="1" applyFont="1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 applyProtection="1">
      <alignment horizontal="center" wrapText="1"/>
      <protection locked="0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4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3" xfId="0" applyNumberFormat="1" applyFont="1" applyBorder="1" applyAlignment="1">
      <alignment horizontal="center" vertical="center"/>
    </xf>
    <xf numFmtId="2" fontId="16" fillId="0" borderId="23" xfId="0" applyNumberFormat="1" applyFont="1" applyBorder="1" applyAlignment="1">
      <alignment horizontal="center" vertical="center"/>
    </xf>
    <xf numFmtId="0" fontId="5" fillId="2" borderId="2" xfId="0" applyFont="1" applyFill="1" applyBorder="1" applyProtection="1">
      <protection locked="0"/>
    </xf>
    <xf numFmtId="0" fontId="14" fillId="4" borderId="23" xfId="0" applyNumberFormat="1" applyFont="1" applyFill="1" applyBorder="1" applyAlignment="1">
      <alignment horizontal="center"/>
    </xf>
    <xf numFmtId="2" fontId="14" fillId="4" borderId="23" xfId="0" applyNumberFormat="1" applyFont="1" applyFill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4" borderId="23" xfId="0" applyNumberFormat="1" applyFont="1" applyFill="1" applyBorder="1" applyAlignment="1">
      <alignment horizontal="center"/>
    </xf>
    <xf numFmtId="1" fontId="11" fillId="4" borderId="23" xfId="0" applyNumberFormat="1" applyFont="1" applyFill="1" applyBorder="1" applyAlignment="1">
      <alignment horizontal="center"/>
    </xf>
    <xf numFmtId="0" fontId="11" fillId="4" borderId="23" xfId="0" applyNumberFormat="1" applyFont="1" applyFill="1" applyBorder="1" applyAlignment="1">
      <alignment horizontal="center"/>
    </xf>
    <xf numFmtId="0" fontId="11" fillId="4" borderId="23" xfId="0" applyNumberFormat="1" applyFont="1" applyFill="1" applyBorder="1" applyAlignment="1">
      <alignment horizontal="left"/>
    </xf>
    <xf numFmtId="0" fontId="11" fillId="0" borderId="23" xfId="0" applyNumberFormat="1" applyFont="1" applyBorder="1" applyAlignment="1">
      <alignment horizontal="center"/>
    </xf>
    <xf numFmtId="0" fontId="11" fillId="0" borderId="23" xfId="0" applyNumberFormat="1" applyFont="1" applyBorder="1" applyAlignment="1">
      <alignment horizontal="left"/>
    </xf>
    <xf numFmtId="0" fontId="11" fillId="0" borderId="23" xfId="0" applyNumberFormat="1" applyFont="1" applyBorder="1"/>
    <xf numFmtId="0" fontId="11" fillId="0" borderId="23" xfId="0" applyNumberFormat="1" applyFont="1" applyBorder="1" applyAlignment="1">
      <alignment horizontal="left" wrapText="1"/>
    </xf>
    <xf numFmtId="0" fontId="11" fillId="4" borderId="23" xfId="0" applyNumberFormat="1" applyFont="1" applyFill="1" applyBorder="1" applyAlignment="1">
      <alignment wrapText="1"/>
    </xf>
    <xf numFmtId="164" fontId="11" fillId="0" borderId="23" xfId="0" applyNumberFormat="1" applyFont="1" applyBorder="1" applyAlignment="1">
      <alignment horizontal="center"/>
    </xf>
    <xf numFmtId="2" fontId="16" fillId="0" borderId="23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0" fontId="14" fillId="4" borderId="23" xfId="0" applyNumberFormat="1" applyFont="1" applyFill="1" applyBorder="1" applyAlignment="1">
      <alignment horizontal="left" vertical="center" wrapText="1"/>
    </xf>
    <xf numFmtId="0" fontId="11" fillId="4" borderId="23" xfId="0" applyNumberFormat="1" applyFont="1" applyFill="1" applyBorder="1"/>
    <xf numFmtId="0" fontId="11" fillId="4" borderId="23" xfId="0" applyNumberFormat="1" applyFont="1" applyFill="1" applyBorder="1" applyAlignment="1">
      <alignment horizontal="left" vertical="center" wrapText="1"/>
    </xf>
    <xf numFmtId="0" fontId="11" fillId="4" borderId="23" xfId="0" applyNumberFormat="1" applyFont="1" applyFill="1" applyBorder="1" applyAlignment="1">
      <alignment horizontal="left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 wrapText="1"/>
    </xf>
    <xf numFmtId="0" fontId="11" fillId="0" borderId="23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1" t="s">
        <v>39</v>
      </c>
      <c r="D1" s="102"/>
      <c r="E1" s="102"/>
      <c r="F1" s="12" t="s">
        <v>16</v>
      </c>
      <c r="G1" s="2" t="s">
        <v>17</v>
      </c>
      <c r="H1" s="103" t="s">
        <v>40</v>
      </c>
      <c r="I1" s="103"/>
      <c r="J1" s="103"/>
      <c r="K1" s="103"/>
    </row>
    <row r="2" spans="1:12" ht="18">
      <c r="A2" s="35" t="s">
        <v>6</v>
      </c>
      <c r="C2" s="2"/>
      <c r="G2" s="2" t="s">
        <v>18</v>
      </c>
      <c r="H2" s="103" t="s">
        <v>41</v>
      </c>
      <c r="I2" s="103"/>
      <c r="J2" s="103"/>
      <c r="K2" s="10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>
      <c r="A6" s="20">
        <v>1</v>
      </c>
      <c r="B6" s="21">
        <v>3</v>
      </c>
      <c r="C6" s="22" t="s">
        <v>20</v>
      </c>
      <c r="D6" s="5" t="s">
        <v>21</v>
      </c>
      <c r="E6" s="88" t="s">
        <v>55</v>
      </c>
      <c r="F6" s="84" t="s">
        <v>56</v>
      </c>
      <c r="G6" s="84">
        <v>4.6500000000000004</v>
      </c>
      <c r="H6" s="84">
        <v>10.050000000000001</v>
      </c>
      <c r="I6" s="79">
        <v>31.1</v>
      </c>
      <c r="J6" s="89">
        <v>233</v>
      </c>
      <c r="K6" s="84">
        <v>181</v>
      </c>
      <c r="L6" s="79">
        <v>22.88</v>
      </c>
    </row>
    <row r="7" spans="1:12" ht="15">
      <c r="A7" s="23"/>
      <c r="B7" s="15"/>
      <c r="C7" s="11"/>
      <c r="D7" s="6"/>
      <c r="E7" s="86" t="s">
        <v>57</v>
      </c>
      <c r="F7" s="82">
        <v>40</v>
      </c>
      <c r="G7" s="79">
        <v>5.08</v>
      </c>
      <c r="H7" s="79">
        <v>4.5999999999999996</v>
      </c>
      <c r="I7" s="79">
        <v>0.28000000000000003</v>
      </c>
      <c r="J7" s="79">
        <v>63</v>
      </c>
      <c r="K7" s="84">
        <v>209</v>
      </c>
      <c r="L7" s="79">
        <v>15</v>
      </c>
    </row>
    <row r="8" spans="1:12" ht="15">
      <c r="A8" s="23"/>
      <c r="B8" s="15"/>
      <c r="C8" s="11"/>
      <c r="D8" s="7" t="s">
        <v>22</v>
      </c>
      <c r="E8" s="86" t="s">
        <v>53</v>
      </c>
      <c r="F8" s="84">
        <v>200</v>
      </c>
      <c r="G8" s="79">
        <v>0.1</v>
      </c>
      <c r="H8" s="91">
        <v>0</v>
      </c>
      <c r="I8" s="79">
        <v>15</v>
      </c>
      <c r="J8" s="79">
        <v>60</v>
      </c>
      <c r="K8" s="42">
        <v>376</v>
      </c>
      <c r="L8" s="79">
        <v>1.9</v>
      </c>
    </row>
    <row r="9" spans="1:12" ht="15">
      <c r="A9" s="23"/>
      <c r="B9" s="15"/>
      <c r="C9" s="11"/>
      <c r="D9" s="7" t="s">
        <v>23</v>
      </c>
      <c r="E9" s="87" t="s">
        <v>54</v>
      </c>
      <c r="F9" s="84">
        <v>55</v>
      </c>
      <c r="G9" s="79">
        <v>9.48</v>
      </c>
      <c r="H9" s="79">
        <v>1.6</v>
      </c>
      <c r="I9" s="79">
        <v>57.6</v>
      </c>
      <c r="J9" s="79">
        <v>280.5</v>
      </c>
      <c r="K9" s="42"/>
      <c r="L9" s="79">
        <v>5.18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v>500</v>
      </c>
      <c r="G13" s="90">
        <v>19.309999999999999</v>
      </c>
      <c r="H13" s="90">
        <v>16.25</v>
      </c>
      <c r="I13" s="90">
        <v>103.98</v>
      </c>
      <c r="J13" s="90">
        <v>636.5</v>
      </c>
      <c r="K13" s="25"/>
      <c r="L13" s="90">
        <v>44.96</v>
      </c>
    </row>
    <row r="14" spans="1:12" ht="15">
      <c r="A14" s="26">
        <f>A6</f>
        <v>1</v>
      </c>
      <c r="B14" s="13">
        <f>B6</f>
        <v>3</v>
      </c>
      <c r="C14" s="10" t="s">
        <v>25</v>
      </c>
      <c r="D14" s="7" t="s">
        <v>26</v>
      </c>
      <c r="E14" s="60"/>
      <c r="F14" s="61"/>
      <c r="G14" s="64"/>
      <c r="H14" s="64"/>
      <c r="I14" s="64"/>
      <c r="J14" s="65"/>
      <c r="K14" s="63"/>
      <c r="L14" s="61"/>
    </row>
    <row r="15" spans="1:12" ht="15">
      <c r="A15" s="23"/>
      <c r="B15" s="15"/>
      <c r="C15" s="11"/>
      <c r="D15" s="7" t="s">
        <v>27</v>
      </c>
      <c r="E15" s="54"/>
      <c r="F15" s="62"/>
      <c r="G15" s="56"/>
      <c r="H15" s="56"/>
      <c r="I15" s="56"/>
      <c r="J15" s="56"/>
      <c r="K15" s="49"/>
      <c r="L15" s="56"/>
    </row>
    <row r="16" spans="1:12" ht="15">
      <c r="A16" s="23"/>
      <c r="B16" s="15"/>
      <c r="C16" s="11"/>
      <c r="D16" s="7" t="s">
        <v>28</v>
      </c>
      <c r="E16" s="54"/>
      <c r="F16" s="52"/>
      <c r="G16" s="56"/>
      <c r="H16" s="56"/>
      <c r="I16" s="56"/>
      <c r="J16" s="56"/>
      <c r="K16" s="49"/>
      <c r="L16" s="56"/>
    </row>
    <row r="17" spans="1:12" ht="15">
      <c r="A17" s="23"/>
      <c r="B17" s="15"/>
      <c r="C17" s="11"/>
      <c r="D17" s="7" t="s">
        <v>29</v>
      </c>
      <c r="E17" s="54"/>
      <c r="F17" s="52"/>
      <c r="G17" s="56"/>
      <c r="H17" s="56"/>
      <c r="I17" s="56"/>
      <c r="J17" s="56"/>
      <c r="K17" s="49"/>
      <c r="L17" s="56"/>
    </row>
    <row r="18" spans="1:12" ht="15">
      <c r="A18" s="23"/>
      <c r="B18" s="15"/>
      <c r="C18" s="11"/>
      <c r="D18" s="7" t="s">
        <v>30</v>
      </c>
      <c r="E18" s="54"/>
      <c r="F18" s="52"/>
      <c r="G18" s="56"/>
      <c r="H18" s="56"/>
      <c r="I18" s="49"/>
      <c r="J18" s="56"/>
      <c r="K18" s="49"/>
      <c r="L18" s="49"/>
    </row>
    <row r="19" spans="1:12" ht="15">
      <c r="A19" s="23"/>
      <c r="B19" s="15"/>
      <c r="C19" s="11"/>
      <c r="D19" s="7" t="s">
        <v>31</v>
      </c>
      <c r="E19" s="50"/>
      <c r="F19" s="49"/>
      <c r="G19" s="56"/>
      <c r="H19" s="56"/>
      <c r="I19" s="56"/>
      <c r="J19" s="56"/>
      <c r="K19" s="42"/>
      <c r="L19" s="57"/>
    </row>
    <row r="20" spans="1:12" ht="15">
      <c r="A20" s="23"/>
      <c r="B20" s="15"/>
      <c r="C20" s="11"/>
      <c r="D20" s="7" t="s">
        <v>32</v>
      </c>
      <c r="E20" s="51"/>
      <c r="F20" s="49"/>
      <c r="G20" s="56"/>
      <c r="H20" s="56"/>
      <c r="I20" s="56"/>
      <c r="J20" s="56"/>
      <c r="K20" s="42"/>
      <c r="L20" s="56"/>
    </row>
    <row r="21" spans="1:12" ht="15">
      <c r="A21" s="23"/>
      <c r="B21" s="15"/>
      <c r="C21" s="11"/>
      <c r="D21" s="6"/>
      <c r="E21" s="40"/>
      <c r="F21" s="41"/>
      <c r="G21" s="56"/>
      <c r="H21" s="56"/>
      <c r="I21" s="56"/>
      <c r="J21" s="56"/>
      <c r="K21" s="42"/>
      <c r="L21" s="56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L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si="0"/>
        <v>0</v>
      </c>
    </row>
    <row r="24" spans="1:12" ht="15.75" customHeight="1" thickBot="1">
      <c r="A24" s="29">
        <f>A6</f>
        <v>1</v>
      </c>
      <c r="B24" s="30">
        <f>B6</f>
        <v>3</v>
      </c>
      <c r="C24" s="104" t="s">
        <v>4</v>
      </c>
      <c r="D24" s="105"/>
      <c r="E24" s="31"/>
      <c r="F24" s="32">
        <f>F13+F23</f>
        <v>500</v>
      </c>
      <c r="G24" s="32">
        <f t="shared" ref="G24:L24" si="1">G13+G23</f>
        <v>19.309999999999999</v>
      </c>
      <c r="H24" s="32">
        <f t="shared" si="1"/>
        <v>16.25</v>
      </c>
      <c r="I24" s="32">
        <f t="shared" si="1"/>
        <v>103.98</v>
      </c>
      <c r="J24" s="32">
        <f t="shared" si="1"/>
        <v>636.5</v>
      </c>
      <c r="K24" s="32"/>
      <c r="L24" s="32">
        <f t="shared" si="1"/>
        <v>44.96</v>
      </c>
    </row>
    <row r="25" spans="1:12" ht="15">
      <c r="A25" s="20">
        <v>1</v>
      </c>
      <c r="B25" s="21">
        <v>4</v>
      </c>
      <c r="C25" s="22" t="s">
        <v>20</v>
      </c>
      <c r="D25" s="5" t="s">
        <v>21</v>
      </c>
      <c r="E25" s="92" t="s">
        <v>46</v>
      </c>
      <c r="F25" s="77" t="s">
        <v>52</v>
      </c>
      <c r="G25" s="77">
        <v>4.25</v>
      </c>
      <c r="H25" s="78">
        <v>9.1999999999999993</v>
      </c>
      <c r="I25" s="77">
        <v>38.15</v>
      </c>
      <c r="J25" s="77">
        <v>253.18</v>
      </c>
      <c r="K25" s="39">
        <v>175</v>
      </c>
      <c r="L25" s="78">
        <v>23.67</v>
      </c>
    </row>
    <row r="26" spans="1:12" ht="15">
      <c r="A26" s="23"/>
      <c r="B26" s="15"/>
      <c r="C26" s="11"/>
      <c r="D26" s="6"/>
      <c r="E26" s="86" t="s">
        <v>49</v>
      </c>
      <c r="F26" s="84">
        <v>20</v>
      </c>
      <c r="G26" s="80">
        <v>4.6399999999999997</v>
      </c>
      <c r="H26" s="80">
        <v>5.9</v>
      </c>
      <c r="I26" s="81">
        <v>0</v>
      </c>
      <c r="J26" s="80">
        <v>71.66</v>
      </c>
      <c r="K26" s="42">
        <v>15</v>
      </c>
      <c r="L26" s="79">
        <v>21.76</v>
      </c>
    </row>
    <row r="27" spans="1:12" ht="15">
      <c r="A27" s="23"/>
      <c r="B27" s="15"/>
      <c r="C27" s="11"/>
      <c r="D27" s="7" t="s">
        <v>22</v>
      </c>
      <c r="E27" s="93" t="s">
        <v>53</v>
      </c>
      <c r="F27" s="84">
        <v>200</v>
      </c>
      <c r="G27" s="79">
        <v>0.1</v>
      </c>
      <c r="H27" s="91">
        <v>0</v>
      </c>
      <c r="I27" s="79">
        <v>15</v>
      </c>
      <c r="J27" s="79">
        <v>60</v>
      </c>
      <c r="K27" s="42">
        <v>376</v>
      </c>
      <c r="L27" s="79">
        <v>1.9</v>
      </c>
    </row>
    <row r="28" spans="1:12" ht="15">
      <c r="A28" s="23"/>
      <c r="B28" s="15"/>
      <c r="C28" s="11"/>
      <c r="D28" s="7" t="s">
        <v>23</v>
      </c>
      <c r="E28" s="87" t="s">
        <v>54</v>
      </c>
      <c r="F28" s="84">
        <v>75</v>
      </c>
      <c r="G28" s="79">
        <v>9.48</v>
      </c>
      <c r="H28" s="79">
        <v>1.6</v>
      </c>
      <c r="I28" s="79">
        <v>57.6</v>
      </c>
      <c r="J28" s="79">
        <v>280.5</v>
      </c>
      <c r="K28" s="42"/>
      <c r="L28" s="79">
        <v>6.72</v>
      </c>
    </row>
    <row r="29" spans="1:12" ht="15">
      <c r="A29" s="23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23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23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24"/>
      <c r="B32" s="17"/>
      <c r="C32" s="8"/>
      <c r="D32" s="18" t="s">
        <v>33</v>
      </c>
      <c r="E32" s="9"/>
      <c r="F32" s="19">
        <v>500</v>
      </c>
      <c r="G32" s="19">
        <f t="shared" ref="G32:L32" si="2">SUM(G25:G31)</f>
        <v>18.47</v>
      </c>
      <c r="H32" s="19">
        <f t="shared" si="2"/>
        <v>16.7</v>
      </c>
      <c r="I32" s="19">
        <f t="shared" si="2"/>
        <v>110.75</v>
      </c>
      <c r="J32" s="19">
        <f t="shared" si="2"/>
        <v>665.34</v>
      </c>
      <c r="K32" s="25"/>
      <c r="L32" s="19">
        <f t="shared" si="2"/>
        <v>54.050000000000004</v>
      </c>
    </row>
    <row r="33" spans="1:12" ht="15">
      <c r="A33" s="26">
        <f>A25</f>
        <v>1</v>
      </c>
      <c r="B33" s="13">
        <f>B25</f>
        <v>4</v>
      </c>
      <c r="C33" s="10" t="s">
        <v>25</v>
      </c>
      <c r="D33" s="7" t="s">
        <v>26</v>
      </c>
      <c r="E33" s="58"/>
      <c r="F33" s="49"/>
      <c r="G33" s="56"/>
      <c r="H33" s="56"/>
      <c r="I33" s="56"/>
      <c r="J33" s="56"/>
      <c r="K33" s="49"/>
      <c r="L33" s="49"/>
    </row>
    <row r="34" spans="1:12" ht="15">
      <c r="A34" s="23"/>
      <c r="B34" s="15"/>
      <c r="C34" s="11"/>
      <c r="D34" s="7" t="s">
        <v>27</v>
      </c>
      <c r="E34" s="54"/>
      <c r="F34" s="49"/>
      <c r="G34" s="56"/>
      <c r="H34" s="56"/>
      <c r="I34" s="56"/>
      <c r="J34" s="56"/>
      <c r="K34" s="49"/>
      <c r="L34" s="56"/>
    </row>
    <row r="35" spans="1:12" ht="15">
      <c r="A35" s="23"/>
      <c r="B35" s="15"/>
      <c r="C35" s="11"/>
      <c r="D35" s="7" t="s">
        <v>28</v>
      </c>
      <c r="E35" s="66"/>
      <c r="F35" s="52"/>
      <c r="G35" s="56"/>
      <c r="H35" s="56"/>
      <c r="I35" s="49"/>
      <c r="J35" s="56"/>
      <c r="K35" s="49"/>
      <c r="L35" s="56"/>
    </row>
    <row r="36" spans="1:12" ht="15">
      <c r="A36" s="23"/>
      <c r="B36" s="15"/>
      <c r="C36" s="11"/>
      <c r="D36" s="7" t="s">
        <v>29</v>
      </c>
      <c r="E36" s="58"/>
      <c r="F36" s="49"/>
      <c r="G36" s="49"/>
      <c r="H36" s="56"/>
      <c r="I36" s="56"/>
      <c r="J36" s="56"/>
      <c r="K36" s="49"/>
      <c r="L36" s="56"/>
    </row>
    <row r="37" spans="1:12" ht="15">
      <c r="A37" s="23"/>
      <c r="B37" s="15"/>
      <c r="C37" s="11"/>
      <c r="D37" s="7" t="s">
        <v>30</v>
      </c>
      <c r="E37" s="54"/>
      <c r="F37" s="49"/>
      <c r="G37" s="56"/>
      <c r="H37" s="67"/>
      <c r="I37" s="56"/>
      <c r="J37" s="56"/>
      <c r="K37" s="49"/>
      <c r="L37" s="56"/>
    </row>
    <row r="38" spans="1:12" ht="15">
      <c r="A38" s="23"/>
      <c r="B38" s="15"/>
      <c r="C38" s="11"/>
      <c r="D38" s="7" t="s">
        <v>31</v>
      </c>
      <c r="E38" s="54"/>
      <c r="F38" s="49"/>
      <c r="G38" s="56"/>
      <c r="H38" s="56"/>
      <c r="I38" s="56"/>
      <c r="J38" s="56"/>
      <c r="K38" s="42"/>
      <c r="L38" s="57"/>
    </row>
    <row r="39" spans="1:12" ht="15">
      <c r="A39" s="23"/>
      <c r="B39" s="15"/>
      <c r="C39" s="11"/>
      <c r="D39" s="7" t="s">
        <v>32</v>
      </c>
      <c r="E39" s="51"/>
      <c r="F39" s="49"/>
      <c r="G39" s="56"/>
      <c r="H39" s="56"/>
      <c r="I39" s="56"/>
      <c r="J39" s="56"/>
      <c r="K39" s="42"/>
      <c r="L39" s="56"/>
    </row>
    <row r="40" spans="1:12" ht="15">
      <c r="A40" s="23"/>
      <c r="B40" s="15"/>
      <c r="C40" s="11"/>
      <c r="D40" s="6"/>
      <c r="E40" s="40"/>
      <c r="F40" s="41"/>
      <c r="G40" s="56"/>
      <c r="H40" s="56"/>
      <c r="I40" s="56"/>
      <c r="J40" s="56"/>
      <c r="K40" s="42"/>
      <c r="L40" s="56"/>
    </row>
    <row r="41" spans="1:12" ht="15">
      <c r="A41" s="23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24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3">SUM(G33:G41)</f>
        <v>0</v>
      </c>
      <c r="H42" s="19">
        <f t="shared" si="3"/>
        <v>0</v>
      </c>
      <c r="I42" s="19">
        <f t="shared" si="3"/>
        <v>0</v>
      </c>
      <c r="J42" s="19">
        <f t="shared" si="3"/>
        <v>0</v>
      </c>
      <c r="K42" s="25"/>
      <c r="L42" s="19">
        <f t="shared" si="3"/>
        <v>0</v>
      </c>
    </row>
    <row r="43" spans="1:12" ht="15.75" customHeight="1" thickBot="1">
      <c r="A43" s="29">
        <f>A25</f>
        <v>1</v>
      </c>
      <c r="B43" s="30">
        <f>B25</f>
        <v>4</v>
      </c>
      <c r="C43" s="104" t="s">
        <v>4</v>
      </c>
      <c r="D43" s="105"/>
      <c r="E43" s="31"/>
      <c r="F43" s="32">
        <f>F32+F42</f>
        <v>500</v>
      </c>
      <c r="G43" s="32">
        <f t="shared" ref="G43:L43" si="4">G32+G42</f>
        <v>18.47</v>
      </c>
      <c r="H43" s="32">
        <f t="shared" si="4"/>
        <v>16.7</v>
      </c>
      <c r="I43" s="32">
        <f t="shared" si="4"/>
        <v>110.75</v>
      </c>
      <c r="J43" s="32">
        <f t="shared" si="4"/>
        <v>665.34</v>
      </c>
      <c r="K43" s="32"/>
      <c r="L43" s="32">
        <f t="shared" si="4"/>
        <v>54.050000000000004</v>
      </c>
    </row>
    <row r="44" spans="1:12" ht="15">
      <c r="A44" s="20">
        <v>1</v>
      </c>
      <c r="B44" s="21">
        <v>5</v>
      </c>
      <c r="C44" s="22" t="s">
        <v>20</v>
      </c>
      <c r="D44" s="5" t="s">
        <v>21</v>
      </c>
      <c r="E44" s="94" t="s">
        <v>58</v>
      </c>
      <c r="F44" s="84" t="s">
        <v>59</v>
      </c>
      <c r="G44" s="97">
        <f>8.6*90/120</f>
        <v>6.45</v>
      </c>
      <c r="H44" s="97">
        <f>11.4*90/120</f>
        <v>8.5500000000000007</v>
      </c>
      <c r="I44" s="98">
        <f>9.06*90/120</f>
        <v>6.7950000000000008</v>
      </c>
      <c r="J44" s="79">
        <f>172.8*90/120</f>
        <v>129.60000000000002</v>
      </c>
      <c r="K44" s="96" t="s">
        <v>60</v>
      </c>
      <c r="L44" s="79">
        <v>46.32</v>
      </c>
    </row>
    <row r="45" spans="1:12" ht="15">
      <c r="A45" s="23"/>
      <c r="B45" s="15"/>
      <c r="C45" s="11"/>
      <c r="D45" s="6"/>
      <c r="E45" s="95" t="s">
        <v>43</v>
      </c>
      <c r="F45" s="84">
        <v>150</v>
      </c>
      <c r="G45" s="84">
        <v>5.52</v>
      </c>
      <c r="H45" s="79">
        <v>4.5</v>
      </c>
      <c r="I45" s="79">
        <v>26.45</v>
      </c>
      <c r="J45" s="79">
        <v>168.45</v>
      </c>
      <c r="K45" s="84">
        <v>309</v>
      </c>
      <c r="L45" s="79">
        <v>12.03</v>
      </c>
    </row>
    <row r="46" spans="1:12" ht="15">
      <c r="A46" s="23"/>
      <c r="B46" s="15"/>
      <c r="C46" s="11"/>
      <c r="D46" s="7" t="s">
        <v>22</v>
      </c>
      <c r="E46" s="85" t="s">
        <v>61</v>
      </c>
      <c r="F46" s="84">
        <v>200</v>
      </c>
      <c r="G46" s="79">
        <v>3.6</v>
      </c>
      <c r="H46" s="79">
        <v>2.7</v>
      </c>
      <c r="I46" s="79">
        <v>28.3</v>
      </c>
      <c r="J46" s="79">
        <v>151.80000000000001</v>
      </c>
      <c r="K46" s="42">
        <v>379</v>
      </c>
      <c r="L46" s="79">
        <v>17.95</v>
      </c>
    </row>
    <row r="47" spans="1:12" ht="15">
      <c r="A47" s="23"/>
      <c r="B47" s="15"/>
      <c r="C47" s="11"/>
      <c r="D47" s="7" t="s">
        <v>23</v>
      </c>
      <c r="E47" s="87" t="s">
        <v>54</v>
      </c>
      <c r="F47" s="84">
        <v>30</v>
      </c>
      <c r="G47" s="79">
        <v>2.37</v>
      </c>
      <c r="H47" s="79">
        <v>0.3</v>
      </c>
      <c r="I47" s="79">
        <v>14.49</v>
      </c>
      <c r="J47" s="79">
        <v>70.14</v>
      </c>
      <c r="K47" s="42"/>
      <c r="L47" s="80">
        <v>2.88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5">SUM(G44:G50)</f>
        <v>17.939999999999998</v>
      </c>
      <c r="H51" s="19">
        <f t="shared" ref="H51" si="6">SUM(H44:H50)</f>
        <v>16.05</v>
      </c>
      <c r="I51" s="19">
        <v>76.040000000000006</v>
      </c>
      <c r="J51" s="19">
        <f t="shared" ref="J51:L51" si="7">SUM(J44:J50)</f>
        <v>519.99</v>
      </c>
      <c r="K51" s="25"/>
      <c r="L51" s="19">
        <f t="shared" si="7"/>
        <v>79.179999999999993</v>
      </c>
    </row>
    <row r="52" spans="1:12" ht="15">
      <c r="A52" s="26">
        <f>A44</f>
        <v>1</v>
      </c>
      <c r="B52" s="13">
        <f>B44</f>
        <v>5</v>
      </c>
      <c r="C52" s="10" t="s">
        <v>25</v>
      </c>
      <c r="D52" s="7" t="s">
        <v>26</v>
      </c>
      <c r="E52" s="58"/>
      <c r="F52" s="49"/>
      <c r="G52" s="68"/>
      <c r="H52" s="68"/>
      <c r="I52" s="68"/>
      <c r="J52" s="56"/>
      <c r="K52" s="49"/>
      <c r="L52" s="49"/>
    </row>
    <row r="53" spans="1:12" ht="15">
      <c r="A53" s="23"/>
      <c r="B53" s="15"/>
      <c r="C53" s="11"/>
      <c r="D53" s="7" t="s">
        <v>27</v>
      </c>
      <c r="E53" s="66"/>
      <c r="F53" s="49"/>
      <c r="G53" s="56"/>
      <c r="H53" s="56"/>
      <c r="I53" s="56"/>
      <c r="J53" s="56"/>
      <c r="K53" s="49"/>
      <c r="L53" s="56"/>
    </row>
    <row r="54" spans="1:12" ht="15">
      <c r="A54" s="23"/>
      <c r="B54" s="15"/>
      <c r="C54" s="11"/>
      <c r="D54" s="7" t="s">
        <v>28</v>
      </c>
      <c r="E54" s="58"/>
      <c r="F54" s="52"/>
      <c r="G54" s="57"/>
      <c r="H54" s="57"/>
      <c r="I54" s="57"/>
      <c r="J54" s="57"/>
      <c r="K54" s="52"/>
      <c r="L54" s="57"/>
    </row>
    <row r="55" spans="1:12" ht="15">
      <c r="A55" s="23"/>
      <c r="B55" s="15"/>
      <c r="C55" s="11"/>
      <c r="D55" s="7" t="s">
        <v>29</v>
      </c>
      <c r="E55" s="54"/>
      <c r="F55" s="49"/>
      <c r="G55" s="56"/>
      <c r="H55" s="56"/>
      <c r="I55" s="56"/>
      <c r="J55" s="56"/>
      <c r="K55" s="42"/>
      <c r="L55" s="56"/>
    </row>
    <row r="56" spans="1:12" ht="15">
      <c r="A56" s="23"/>
      <c r="B56" s="15"/>
      <c r="C56" s="11"/>
      <c r="D56" s="7" t="s">
        <v>30</v>
      </c>
      <c r="E56" s="54"/>
      <c r="F56" s="49"/>
      <c r="G56" s="56"/>
      <c r="H56" s="56"/>
      <c r="I56" s="56"/>
      <c r="J56" s="56"/>
      <c r="K56" s="42"/>
      <c r="L56" s="56"/>
    </row>
    <row r="57" spans="1:12" ht="15">
      <c r="A57" s="23"/>
      <c r="B57" s="15"/>
      <c r="C57" s="11"/>
      <c r="D57" s="7" t="s">
        <v>31</v>
      </c>
      <c r="E57" s="54"/>
      <c r="F57" s="49"/>
      <c r="G57" s="56"/>
      <c r="H57" s="56"/>
      <c r="I57" s="56"/>
      <c r="J57" s="56"/>
      <c r="K57" s="42"/>
      <c r="L57" s="57"/>
    </row>
    <row r="58" spans="1:12" ht="15">
      <c r="A58" s="23"/>
      <c r="B58" s="15"/>
      <c r="C58" s="11"/>
      <c r="D58" s="7" t="s">
        <v>32</v>
      </c>
      <c r="E58" s="50"/>
      <c r="F58" s="49"/>
      <c r="G58" s="56"/>
      <c r="H58" s="56"/>
      <c r="I58" s="56"/>
      <c r="J58" s="56"/>
      <c r="K58" s="42"/>
      <c r="L58" s="56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>
      <c r="A62" s="29">
        <f>A44</f>
        <v>1</v>
      </c>
      <c r="B62" s="30">
        <f>B44</f>
        <v>5</v>
      </c>
      <c r="C62" s="104" t="s">
        <v>4</v>
      </c>
      <c r="D62" s="105"/>
      <c r="E62" s="31"/>
      <c r="F62" s="32"/>
      <c r="G62" s="32"/>
      <c r="H62" s="32"/>
      <c r="I62" s="32"/>
      <c r="J62" s="32"/>
      <c r="K62" s="32"/>
      <c r="L62" s="32"/>
    </row>
    <row r="63" spans="1:12" ht="15">
      <c r="A63" s="20">
        <v>2</v>
      </c>
      <c r="B63" s="21">
        <v>1</v>
      </c>
      <c r="C63" s="22" t="s">
        <v>20</v>
      </c>
      <c r="D63" s="5" t="s">
        <v>21</v>
      </c>
      <c r="E63" s="88" t="s">
        <v>62</v>
      </c>
      <c r="F63" s="84">
        <v>200</v>
      </c>
      <c r="G63" s="79">
        <v>13.7</v>
      </c>
      <c r="H63" s="79">
        <v>27.6</v>
      </c>
      <c r="I63" s="79">
        <v>14.5</v>
      </c>
      <c r="J63" s="79">
        <v>362.1</v>
      </c>
      <c r="K63" s="39">
        <v>210</v>
      </c>
      <c r="L63" s="79">
        <v>79.42</v>
      </c>
    </row>
    <row r="64" spans="1:12" ht="15">
      <c r="A64" s="23"/>
      <c r="B64" s="15"/>
      <c r="C64" s="11"/>
      <c r="D64" s="6"/>
      <c r="E64" s="86" t="s">
        <v>50</v>
      </c>
      <c r="F64" s="84">
        <v>30</v>
      </c>
      <c r="G64" s="79">
        <v>7.1</v>
      </c>
      <c r="H64" s="79">
        <v>8.1</v>
      </c>
      <c r="I64" s="79">
        <v>30.15</v>
      </c>
      <c r="J64" s="79">
        <v>208.35</v>
      </c>
      <c r="K64" s="42"/>
      <c r="L64" s="79">
        <v>7.8</v>
      </c>
    </row>
    <row r="65" spans="1:12" ht="15">
      <c r="A65" s="23"/>
      <c r="B65" s="15"/>
      <c r="C65" s="11"/>
      <c r="D65" s="7" t="s">
        <v>22</v>
      </c>
      <c r="E65" s="86" t="s">
        <v>53</v>
      </c>
      <c r="F65" s="84">
        <v>200</v>
      </c>
      <c r="G65" s="79">
        <v>0.1</v>
      </c>
      <c r="H65" s="91">
        <v>0</v>
      </c>
      <c r="I65" s="79">
        <v>15</v>
      </c>
      <c r="J65" s="79">
        <v>60</v>
      </c>
      <c r="K65" s="42">
        <v>376</v>
      </c>
      <c r="L65" s="79">
        <v>1.9</v>
      </c>
    </row>
    <row r="66" spans="1:12" ht="15">
      <c r="A66" s="23"/>
      <c r="B66" s="15"/>
      <c r="C66" s="11"/>
      <c r="D66" s="7" t="s">
        <v>23</v>
      </c>
      <c r="E66" s="87" t="s">
        <v>54</v>
      </c>
      <c r="F66" s="84">
        <v>70</v>
      </c>
      <c r="G66" s="79">
        <v>9.48</v>
      </c>
      <c r="H66" s="79">
        <v>1.6</v>
      </c>
      <c r="I66" s="79">
        <v>57.6</v>
      </c>
      <c r="J66" s="79">
        <v>280.5</v>
      </c>
      <c r="K66" s="42"/>
      <c r="L66" s="79">
        <v>6.72</v>
      </c>
    </row>
    <row r="67" spans="1:12" ht="15">
      <c r="A67" s="23"/>
      <c r="B67" s="15"/>
      <c r="C67" s="11"/>
      <c r="D67" s="7" t="s">
        <v>24</v>
      </c>
      <c r="E67" s="40"/>
      <c r="F67" s="41"/>
      <c r="G67" s="56"/>
      <c r="H67" s="56"/>
      <c r="I67" s="56"/>
      <c r="J67" s="56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J70" si="8">SUM(G63:G69)</f>
        <v>30.38</v>
      </c>
      <c r="H70" s="19">
        <f t="shared" si="8"/>
        <v>37.300000000000004</v>
      </c>
      <c r="I70" s="19">
        <f t="shared" si="8"/>
        <v>117.25</v>
      </c>
      <c r="J70" s="19">
        <f t="shared" si="8"/>
        <v>910.95</v>
      </c>
      <c r="K70" s="25"/>
      <c r="L70" s="19">
        <v>95.84</v>
      </c>
    </row>
    <row r="71" spans="1:12" ht="15">
      <c r="A71" s="26">
        <f>A63</f>
        <v>2</v>
      </c>
      <c r="B71" s="13">
        <f>B63</f>
        <v>1</v>
      </c>
      <c r="C71" s="10" t="s">
        <v>25</v>
      </c>
      <c r="D71" s="7" t="s">
        <v>26</v>
      </c>
      <c r="E71" s="53"/>
      <c r="F71" s="61"/>
      <c r="G71" s="56"/>
      <c r="H71" s="56"/>
      <c r="I71" s="56"/>
      <c r="J71" s="56"/>
      <c r="K71" s="49"/>
      <c r="L71" s="49"/>
    </row>
    <row r="72" spans="1:12" ht="15">
      <c r="A72" s="23"/>
      <c r="B72" s="15"/>
      <c r="C72" s="11"/>
      <c r="D72" s="7" t="s">
        <v>27</v>
      </c>
      <c r="E72" s="54"/>
      <c r="F72" s="52"/>
      <c r="G72" s="56"/>
      <c r="H72" s="56"/>
      <c r="I72" s="49"/>
      <c r="J72" s="69"/>
      <c r="K72" s="49"/>
      <c r="L72" s="69"/>
    </row>
    <row r="73" spans="1:12" ht="15">
      <c r="A73" s="23"/>
      <c r="B73" s="15"/>
      <c r="C73" s="11"/>
      <c r="D73" s="7" t="s">
        <v>28</v>
      </c>
      <c r="E73" s="59"/>
      <c r="F73" s="49"/>
      <c r="G73" s="56"/>
      <c r="H73" s="56"/>
      <c r="I73" s="56"/>
      <c r="J73" s="70"/>
      <c r="K73" s="49"/>
      <c r="L73" s="56"/>
    </row>
    <row r="74" spans="1:12" ht="15">
      <c r="A74" s="23"/>
      <c r="B74" s="15"/>
      <c r="C74" s="11"/>
      <c r="D74" s="7" t="s">
        <v>29</v>
      </c>
      <c r="E74" s="50"/>
      <c r="F74" s="49"/>
      <c r="G74" s="56"/>
      <c r="H74" s="56"/>
      <c r="I74" s="56"/>
      <c r="J74" s="56"/>
      <c r="K74" s="49"/>
      <c r="L74" s="56"/>
    </row>
    <row r="75" spans="1:12" ht="15">
      <c r="A75" s="23"/>
      <c r="B75" s="15"/>
      <c r="C75" s="11"/>
      <c r="D75" s="7" t="s">
        <v>30</v>
      </c>
      <c r="E75" s="54"/>
      <c r="F75" s="49"/>
      <c r="G75" s="56"/>
      <c r="H75" s="56"/>
      <c r="I75" s="56"/>
      <c r="J75" s="56"/>
      <c r="K75" s="49"/>
      <c r="L75" s="56"/>
    </row>
    <row r="76" spans="1:12" ht="15">
      <c r="A76" s="23"/>
      <c r="B76" s="15"/>
      <c r="C76" s="11"/>
      <c r="D76" s="7" t="s">
        <v>31</v>
      </c>
      <c r="E76" s="54"/>
      <c r="F76" s="49"/>
      <c r="G76" s="56"/>
      <c r="H76" s="56"/>
      <c r="I76" s="56"/>
      <c r="J76" s="56"/>
      <c r="K76" s="42"/>
      <c r="L76" s="57"/>
    </row>
    <row r="77" spans="1:12" ht="15">
      <c r="A77" s="23"/>
      <c r="B77" s="15"/>
      <c r="C77" s="11"/>
      <c r="D77" s="7" t="s">
        <v>32</v>
      </c>
      <c r="E77" s="50"/>
      <c r="F77" s="49"/>
      <c r="G77" s="56"/>
      <c r="H77" s="56"/>
      <c r="I77" s="56"/>
      <c r="J77" s="56"/>
      <c r="K77" s="42"/>
      <c r="L77" s="56"/>
    </row>
    <row r="78" spans="1:12" ht="15">
      <c r="A78" s="23"/>
      <c r="B78" s="15"/>
      <c r="C78" s="11"/>
      <c r="D78" s="6" t="s">
        <v>44</v>
      </c>
      <c r="E78" s="58"/>
      <c r="F78" s="52"/>
      <c r="G78" s="71"/>
      <c r="H78" s="71"/>
      <c r="I78" s="71"/>
      <c r="J78" s="52"/>
      <c r="K78" s="42"/>
      <c r="L78" s="57"/>
    </row>
    <row r="79" spans="1:12" ht="15">
      <c r="A79" s="23"/>
      <c r="B79" s="15"/>
      <c r="C79" s="11"/>
      <c r="D79" s="6"/>
      <c r="E79" s="58"/>
      <c r="F79" s="52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>
      <c r="A81" s="29">
        <f>A63</f>
        <v>2</v>
      </c>
      <c r="B81" s="30">
        <f>B63</f>
        <v>1</v>
      </c>
      <c r="C81" s="104" t="s">
        <v>4</v>
      </c>
      <c r="D81" s="105"/>
      <c r="E81" s="31"/>
      <c r="F81" s="32">
        <f>F70+F80</f>
        <v>500</v>
      </c>
      <c r="G81" s="32">
        <f t="shared" ref="G81:L81" si="9">G70+G80</f>
        <v>30.38</v>
      </c>
      <c r="H81" s="32">
        <f t="shared" si="9"/>
        <v>37.300000000000004</v>
      </c>
      <c r="I81" s="32">
        <f t="shared" si="9"/>
        <v>117.25</v>
      </c>
      <c r="J81" s="32">
        <f t="shared" si="9"/>
        <v>910.95</v>
      </c>
      <c r="K81" s="32"/>
      <c r="L81" s="32">
        <f t="shared" si="9"/>
        <v>95.84</v>
      </c>
    </row>
    <row r="82" spans="1:12" ht="15">
      <c r="A82" s="14">
        <v>2</v>
      </c>
      <c r="B82" s="15">
        <v>2</v>
      </c>
      <c r="C82" s="22" t="s">
        <v>20</v>
      </c>
      <c r="D82" s="5" t="s">
        <v>21</v>
      </c>
      <c r="E82" s="88" t="s">
        <v>63</v>
      </c>
      <c r="F82" s="82" t="s">
        <v>64</v>
      </c>
      <c r="G82" s="79">
        <f>10.8*150/70</f>
        <v>23.142857142857142</v>
      </c>
      <c r="H82" s="79">
        <f>8.97*150/70</f>
        <v>19.221428571428572</v>
      </c>
      <c r="I82" s="79">
        <f>17.14*150/70</f>
        <v>36.728571428571428</v>
      </c>
      <c r="J82" s="79">
        <f>193*150/70</f>
        <v>413.57142857142856</v>
      </c>
      <c r="K82" s="39">
        <v>219</v>
      </c>
      <c r="L82" s="79">
        <v>83.68</v>
      </c>
    </row>
    <row r="83" spans="1:12" ht="15">
      <c r="A83" s="14"/>
      <c r="B83" s="15"/>
      <c r="C83" s="11"/>
      <c r="D83" s="6"/>
      <c r="E83" s="86" t="s">
        <v>50</v>
      </c>
      <c r="F83" s="84">
        <v>50</v>
      </c>
      <c r="G83" s="79">
        <v>7.1</v>
      </c>
      <c r="H83" s="79">
        <v>8.1</v>
      </c>
      <c r="I83" s="79">
        <v>30.15</v>
      </c>
      <c r="J83" s="79">
        <v>208.35</v>
      </c>
      <c r="K83" s="42"/>
      <c r="L83" s="79">
        <v>13</v>
      </c>
    </row>
    <row r="84" spans="1:12" ht="15">
      <c r="A84" s="14"/>
      <c r="B84" s="15"/>
      <c r="C84" s="11"/>
      <c r="D84" s="7" t="s">
        <v>22</v>
      </c>
      <c r="E84" s="93" t="s">
        <v>53</v>
      </c>
      <c r="F84" s="84">
        <v>200</v>
      </c>
      <c r="G84" s="79">
        <v>0.1</v>
      </c>
      <c r="H84" s="91">
        <v>0</v>
      </c>
      <c r="I84" s="79">
        <v>15</v>
      </c>
      <c r="J84" s="79">
        <v>60</v>
      </c>
      <c r="K84" s="42">
        <v>376</v>
      </c>
      <c r="L84" s="79">
        <v>1.9</v>
      </c>
    </row>
    <row r="85" spans="1:12" ht="15">
      <c r="A85" s="14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5">
      <c r="A86" s="14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14"/>
      <c r="B87" s="15"/>
      <c r="C87" s="11"/>
      <c r="D87" s="6"/>
      <c r="E87" s="86" t="s">
        <v>65</v>
      </c>
      <c r="F87" s="84">
        <v>100</v>
      </c>
      <c r="G87" s="79">
        <v>2.7</v>
      </c>
      <c r="H87" s="79">
        <v>2.5</v>
      </c>
      <c r="I87" s="79">
        <v>10.8</v>
      </c>
      <c r="J87" s="79">
        <v>79</v>
      </c>
      <c r="K87" s="42">
        <v>386</v>
      </c>
      <c r="L87" s="79">
        <v>15.45</v>
      </c>
    </row>
    <row r="88" spans="1:12" ht="15">
      <c r="A88" s="14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16"/>
      <c r="B89" s="17"/>
      <c r="C89" s="8"/>
      <c r="D89" s="18" t="s">
        <v>33</v>
      </c>
      <c r="E89" s="9"/>
      <c r="F89" s="19">
        <v>500</v>
      </c>
      <c r="G89" s="100">
        <v>23.24</v>
      </c>
      <c r="H89" s="19">
        <v>19.22</v>
      </c>
      <c r="I89" s="19">
        <v>51.73</v>
      </c>
      <c r="J89" s="19">
        <v>473.57</v>
      </c>
      <c r="K89" s="25"/>
      <c r="L89" s="19">
        <f t="shared" ref="L89" si="10">SUM(L82:L88)</f>
        <v>114.03000000000002</v>
      </c>
    </row>
    <row r="90" spans="1:12" ht="15">
      <c r="A90" s="13">
        <f>A82</f>
        <v>2</v>
      </c>
      <c r="B90" s="13">
        <f>B82</f>
        <v>2</v>
      </c>
      <c r="C90" s="10" t="s">
        <v>25</v>
      </c>
      <c r="D90" s="7" t="s">
        <v>26</v>
      </c>
      <c r="E90" s="58"/>
      <c r="F90" s="49"/>
      <c r="G90" s="68"/>
      <c r="H90" s="68"/>
      <c r="I90" s="68"/>
      <c r="J90" s="56"/>
      <c r="K90" s="49"/>
      <c r="L90" s="49"/>
    </row>
    <row r="91" spans="1:12" ht="15">
      <c r="A91" s="14"/>
      <c r="B91" s="15"/>
      <c r="C91" s="11"/>
      <c r="D91" s="7" t="s">
        <v>27</v>
      </c>
      <c r="E91" s="66"/>
      <c r="F91" s="49"/>
      <c r="G91" s="56"/>
      <c r="H91" s="56"/>
      <c r="I91" s="56"/>
      <c r="J91" s="56"/>
      <c r="K91" s="49"/>
      <c r="L91" s="56"/>
    </row>
    <row r="92" spans="1:12" ht="15">
      <c r="A92" s="14"/>
      <c r="B92" s="15"/>
      <c r="C92" s="11"/>
      <c r="D92" s="7" t="s">
        <v>28</v>
      </c>
      <c r="E92" s="59"/>
      <c r="F92" s="49"/>
      <c r="G92" s="56"/>
      <c r="H92" s="56"/>
      <c r="I92" s="49"/>
      <c r="J92" s="56"/>
      <c r="K92" s="49"/>
      <c r="L92" s="49"/>
    </row>
    <row r="93" spans="1:12" ht="15">
      <c r="A93" s="14"/>
      <c r="B93" s="15"/>
      <c r="C93" s="11"/>
      <c r="D93" s="7" t="s">
        <v>29</v>
      </c>
      <c r="E93" s="54"/>
      <c r="F93" s="49"/>
      <c r="G93" s="56"/>
      <c r="H93" s="56"/>
      <c r="I93" s="56"/>
      <c r="J93" s="70"/>
      <c r="K93" s="49"/>
      <c r="L93" s="56"/>
    </row>
    <row r="94" spans="1:12" ht="15">
      <c r="A94" s="14"/>
      <c r="B94" s="15"/>
      <c r="C94" s="11"/>
      <c r="D94" s="7" t="s">
        <v>30</v>
      </c>
      <c r="E94" s="54"/>
      <c r="F94" s="49"/>
      <c r="G94" s="56"/>
      <c r="H94" s="67"/>
      <c r="I94" s="56"/>
      <c r="J94" s="56"/>
      <c r="K94" s="49"/>
      <c r="L94" s="56"/>
    </row>
    <row r="95" spans="1:12" ht="15">
      <c r="A95" s="14"/>
      <c r="B95" s="15"/>
      <c r="C95" s="11"/>
      <c r="D95" s="7" t="s">
        <v>31</v>
      </c>
      <c r="E95" s="54"/>
      <c r="F95" s="49"/>
      <c r="G95" s="56"/>
      <c r="H95" s="56"/>
      <c r="I95" s="56"/>
      <c r="J95" s="56"/>
      <c r="K95" s="42"/>
      <c r="L95" s="57"/>
    </row>
    <row r="96" spans="1:12" ht="15">
      <c r="A96" s="14"/>
      <c r="B96" s="15"/>
      <c r="C96" s="11"/>
      <c r="D96" s="7" t="s">
        <v>32</v>
      </c>
      <c r="E96" s="50"/>
      <c r="F96" s="49"/>
      <c r="G96" s="56"/>
      <c r="H96" s="56"/>
      <c r="I96" s="56"/>
      <c r="J96" s="56"/>
      <c r="K96" s="42"/>
      <c r="L96" s="56"/>
    </row>
    <row r="97" spans="1:12" ht="15">
      <c r="A97" s="14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14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16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>
      <c r="A100" s="33">
        <f>A82</f>
        <v>2</v>
      </c>
      <c r="B100" s="33">
        <f>B82</f>
        <v>2</v>
      </c>
      <c r="C100" s="104" t="s">
        <v>4</v>
      </c>
      <c r="D100" s="105"/>
      <c r="E100" s="31"/>
      <c r="F100" s="32">
        <v>500</v>
      </c>
      <c r="G100" s="32">
        <f t="shared" ref="G100:L100" si="11">G89+G99</f>
        <v>23.24</v>
      </c>
      <c r="H100" s="32">
        <f t="shared" si="11"/>
        <v>19.22</v>
      </c>
      <c r="I100" s="32">
        <f t="shared" si="11"/>
        <v>51.73</v>
      </c>
      <c r="J100" s="32">
        <f t="shared" si="11"/>
        <v>473.57</v>
      </c>
      <c r="K100" s="32"/>
      <c r="L100" s="32">
        <f t="shared" si="11"/>
        <v>114.03000000000002</v>
      </c>
    </row>
    <row r="101" spans="1:12" ht="15">
      <c r="A101" s="20">
        <v>2</v>
      </c>
      <c r="B101" s="21">
        <v>3</v>
      </c>
      <c r="C101" s="22" t="s">
        <v>20</v>
      </c>
      <c r="D101" s="5" t="s">
        <v>21</v>
      </c>
      <c r="E101" s="95" t="s">
        <v>66</v>
      </c>
      <c r="F101" s="82" t="s">
        <v>52</v>
      </c>
      <c r="G101" s="80">
        <v>5.27</v>
      </c>
      <c r="H101" s="80">
        <v>15.7</v>
      </c>
      <c r="I101" s="80">
        <v>30.96</v>
      </c>
      <c r="J101" s="80">
        <v>242.65</v>
      </c>
      <c r="K101" s="39">
        <v>173</v>
      </c>
      <c r="L101" s="80">
        <v>23.57</v>
      </c>
    </row>
    <row r="102" spans="1:12" ht="15">
      <c r="A102" s="23"/>
      <c r="B102" s="15"/>
      <c r="C102" s="11"/>
      <c r="D102" s="6"/>
      <c r="E102" s="86" t="s">
        <v>49</v>
      </c>
      <c r="F102" s="84">
        <v>15</v>
      </c>
      <c r="G102" s="80">
        <v>3.48</v>
      </c>
      <c r="H102" s="80">
        <v>4.43</v>
      </c>
      <c r="I102" s="81">
        <v>0</v>
      </c>
      <c r="J102" s="80">
        <v>53.75</v>
      </c>
      <c r="K102" s="42">
        <v>15</v>
      </c>
      <c r="L102" s="79">
        <v>16.32</v>
      </c>
    </row>
    <row r="103" spans="1:12" ht="15">
      <c r="A103" s="23"/>
      <c r="B103" s="15"/>
      <c r="C103" s="11"/>
      <c r="D103" s="7" t="s">
        <v>22</v>
      </c>
      <c r="E103" s="86" t="s">
        <v>53</v>
      </c>
      <c r="F103" s="84">
        <v>200</v>
      </c>
      <c r="G103" s="79">
        <v>0.1</v>
      </c>
      <c r="H103" s="84">
        <v>0</v>
      </c>
      <c r="I103" s="79">
        <v>15</v>
      </c>
      <c r="J103" s="79">
        <v>60</v>
      </c>
      <c r="K103" s="42">
        <v>376</v>
      </c>
      <c r="L103" s="79">
        <v>1.9</v>
      </c>
    </row>
    <row r="104" spans="1:12" ht="15">
      <c r="A104" s="23"/>
      <c r="B104" s="15"/>
      <c r="C104" s="11"/>
      <c r="D104" s="7" t="s">
        <v>23</v>
      </c>
      <c r="E104" s="87" t="s">
        <v>54</v>
      </c>
      <c r="F104" s="84">
        <v>80</v>
      </c>
      <c r="G104" s="79">
        <v>9.48</v>
      </c>
      <c r="H104" s="79">
        <v>1.6</v>
      </c>
      <c r="I104" s="79">
        <v>57.6</v>
      </c>
      <c r="J104" s="79">
        <v>280.5</v>
      </c>
      <c r="K104" s="42"/>
      <c r="L104" s="79">
        <v>7.68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v>500</v>
      </c>
      <c r="G108" s="19">
        <f t="shared" ref="G108:J108" si="12">SUM(G101:G107)</f>
        <v>18.329999999999998</v>
      </c>
      <c r="H108" s="19">
        <f t="shared" si="12"/>
        <v>21.73</v>
      </c>
      <c r="I108" s="19">
        <f t="shared" si="12"/>
        <v>103.56</v>
      </c>
      <c r="J108" s="19">
        <f t="shared" si="12"/>
        <v>636.9</v>
      </c>
      <c r="K108" s="25"/>
      <c r="L108" s="19">
        <v>49.47</v>
      </c>
    </row>
    <row r="109" spans="1:12" ht="15">
      <c r="A109" s="26">
        <f>A101</f>
        <v>2</v>
      </c>
      <c r="B109" s="13">
        <f>B101</f>
        <v>3</v>
      </c>
      <c r="C109" s="10" t="s">
        <v>25</v>
      </c>
      <c r="D109" s="7" t="s">
        <v>26</v>
      </c>
      <c r="E109" s="53"/>
      <c r="F109" s="49"/>
      <c r="G109" s="56"/>
      <c r="H109" s="56"/>
      <c r="I109" s="56"/>
      <c r="J109" s="56"/>
      <c r="K109" s="49"/>
      <c r="L109" s="49"/>
    </row>
    <row r="110" spans="1:12" ht="15">
      <c r="A110" s="23"/>
      <c r="B110" s="15"/>
      <c r="C110" s="11"/>
      <c r="D110" s="7" t="s">
        <v>27</v>
      </c>
      <c r="E110" s="66"/>
      <c r="F110" s="49"/>
      <c r="G110" s="56"/>
      <c r="H110" s="56"/>
      <c r="I110" s="56"/>
      <c r="J110" s="56"/>
      <c r="K110" s="49"/>
      <c r="L110" s="56"/>
    </row>
    <row r="111" spans="1:12" ht="15">
      <c r="A111" s="23"/>
      <c r="B111" s="15"/>
      <c r="C111" s="11"/>
      <c r="D111" s="7" t="s">
        <v>28</v>
      </c>
      <c r="E111" s="66"/>
      <c r="F111" s="49"/>
      <c r="G111" s="56"/>
      <c r="H111" s="56"/>
      <c r="I111" s="56"/>
      <c r="J111" s="56"/>
      <c r="K111" s="49"/>
      <c r="L111" s="56"/>
    </row>
    <row r="112" spans="1:12" ht="15">
      <c r="A112" s="23"/>
      <c r="B112" s="15"/>
      <c r="C112" s="11"/>
      <c r="D112" s="7" t="s">
        <v>29</v>
      </c>
      <c r="E112" s="50"/>
      <c r="F112" s="49"/>
      <c r="G112" s="56"/>
      <c r="H112" s="56"/>
      <c r="I112" s="56"/>
      <c r="J112" s="56"/>
      <c r="K112" s="49"/>
      <c r="L112" s="56"/>
    </row>
    <row r="113" spans="1:12" ht="15">
      <c r="A113" s="23"/>
      <c r="B113" s="15"/>
      <c r="C113" s="11"/>
      <c r="D113" s="7" t="s">
        <v>30</v>
      </c>
      <c r="E113" s="54"/>
      <c r="F113" s="49"/>
      <c r="G113" s="56"/>
      <c r="H113" s="67"/>
      <c r="I113" s="56"/>
      <c r="J113" s="56"/>
      <c r="K113" s="49"/>
      <c r="L113" s="56"/>
    </row>
    <row r="114" spans="1:12" ht="15">
      <c r="A114" s="23"/>
      <c r="B114" s="15"/>
      <c r="C114" s="11"/>
      <c r="D114" s="7" t="s">
        <v>31</v>
      </c>
      <c r="E114" s="54"/>
      <c r="F114" s="49"/>
      <c r="G114" s="56"/>
      <c r="H114" s="56"/>
      <c r="I114" s="56"/>
      <c r="J114" s="56"/>
      <c r="K114" s="42"/>
      <c r="L114" s="57"/>
    </row>
    <row r="115" spans="1:12" ht="15">
      <c r="A115" s="23"/>
      <c r="B115" s="15"/>
      <c r="C115" s="11"/>
      <c r="D115" s="7" t="s">
        <v>32</v>
      </c>
      <c r="E115" s="50"/>
      <c r="F115" s="49"/>
      <c r="G115" s="56"/>
      <c r="H115" s="56"/>
      <c r="I115" s="56"/>
      <c r="J115" s="56"/>
      <c r="K115" s="42"/>
      <c r="L115" s="56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>
      <c r="A119" s="29">
        <f>A101</f>
        <v>2</v>
      </c>
      <c r="B119" s="30">
        <f>B101</f>
        <v>3</v>
      </c>
      <c r="C119" s="104" t="s">
        <v>4</v>
      </c>
      <c r="D119" s="105"/>
      <c r="E119" s="31"/>
      <c r="F119" s="32">
        <f>F108+F118</f>
        <v>500</v>
      </c>
      <c r="G119" s="32">
        <f t="shared" ref="G119:L119" si="13">G108+G118</f>
        <v>18.329999999999998</v>
      </c>
      <c r="H119" s="32">
        <f t="shared" si="13"/>
        <v>21.73</v>
      </c>
      <c r="I119" s="32">
        <f t="shared" si="13"/>
        <v>103.56</v>
      </c>
      <c r="J119" s="32">
        <f t="shared" si="13"/>
        <v>636.9</v>
      </c>
      <c r="K119" s="32"/>
      <c r="L119" s="32">
        <f t="shared" si="13"/>
        <v>49.47</v>
      </c>
    </row>
    <row r="120" spans="1:12" ht="26.25">
      <c r="A120" s="20">
        <v>2</v>
      </c>
      <c r="B120" s="21">
        <v>4</v>
      </c>
      <c r="C120" s="22" t="s">
        <v>20</v>
      </c>
      <c r="D120" s="5" t="s">
        <v>21</v>
      </c>
      <c r="E120" s="88" t="s">
        <v>55</v>
      </c>
      <c r="F120" s="82" t="s">
        <v>52</v>
      </c>
      <c r="G120" s="84">
        <v>4.6500000000000004</v>
      </c>
      <c r="H120" s="84">
        <v>10.050000000000001</v>
      </c>
      <c r="I120" s="79">
        <v>31.1</v>
      </c>
      <c r="J120" s="89">
        <v>233</v>
      </c>
      <c r="K120" s="39">
        <v>181</v>
      </c>
      <c r="L120" s="79">
        <v>22.88</v>
      </c>
    </row>
    <row r="121" spans="1:12" ht="15">
      <c r="A121" s="23"/>
      <c r="B121" s="15"/>
      <c r="C121" s="11"/>
      <c r="D121" s="6"/>
      <c r="E121" s="86" t="s">
        <v>67</v>
      </c>
      <c r="F121" s="84">
        <v>100</v>
      </c>
      <c r="G121" s="79">
        <v>3</v>
      </c>
      <c r="H121" s="79">
        <v>1</v>
      </c>
      <c r="I121" s="79">
        <v>4.2</v>
      </c>
      <c r="J121" s="79">
        <v>40</v>
      </c>
      <c r="K121" s="42">
        <v>386</v>
      </c>
      <c r="L121" s="79">
        <v>15.45</v>
      </c>
    </row>
    <row r="122" spans="1:12" ht="15">
      <c r="A122" s="23"/>
      <c r="B122" s="15"/>
      <c r="C122" s="11"/>
      <c r="D122" s="7" t="s">
        <v>22</v>
      </c>
      <c r="E122" s="86" t="s">
        <v>53</v>
      </c>
      <c r="F122" s="84">
        <v>200</v>
      </c>
      <c r="G122" s="79">
        <v>0.1</v>
      </c>
      <c r="H122" s="91">
        <v>0</v>
      </c>
      <c r="I122" s="79">
        <v>15</v>
      </c>
      <c r="J122" s="79">
        <v>60</v>
      </c>
      <c r="K122" s="42">
        <v>376</v>
      </c>
      <c r="L122" s="79">
        <v>1.9</v>
      </c>
    </row>
    <row r="123" spans="1:12" ht="15">
      <c r="A123" s="23"/>
      <c r="B123" s="15"/>
      <c r="C123" s="11"/>
      <c r="D123" s="7" t="s">
        <v>23</v>
      </c>
      <c r="E123" s="87" t="s">
        <v>54</v>
      </c>
      <c r="F123" s="84">
        <v>30</v>
      </c>
      <c r="G123" s="79">
        <v>2.37</v>
      </c>
      <c r="H123" s="79">
        <v>0.3</v>
      </c>
      <c r="I123" s="79">
        <v>14.49</v>
      </c>
      <c r="J123" s="79">
        <v>70.14</v>
      </c>
      <c r="K123" s="42"/>
      <c r="L123" s="80">
        <v>2.88</v>
      </c>
    </row>
    <row r="124" spans="1:12" ht="15">
      <c r="A124" s="23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24"/>
      <c r="B127" s="17"/>
      <c r="C127" s="8"/>
      <c r="D127" s="18" t="s">
        <v>33</v>
      </c>
      <c r="E127" s="9"/>
      <c r="F127" s="19">
        <v>535</v>
      </c>
      <c r="G127" s="19">
        <f t="shared" ref="G127:J127" si="14">SUM(G120:G126)</f>
        <v>10.120000000000001</v>
      </c>
      <c r="H127" s="19">
        <f t="shared" si="14"/>
        <v>11.350000000000001</v>
      </c>
      <c r="I127" s="19">
        <f t="shared" si="14"/>
        <v>64.790000000000006</v>
      </c>
      <c r="J127" s="19">
        <f t="shared" si="14"/>
        <v>403.14</v>
      </c>
      <c r="K127" s="25"/>
      <c r="L127" s="19">
        <v>43.11</v>
      </c>
    </row>
    <row r="128" spans="1:12" ht="15">
      <c r="A128" s="26">
        <f>A120</f>
        <v>2</v>
      </c>
      <c r="B128" s="13">
        <f>B120</f>
        <v>4</v>
      </c>
      <c r="C128" s="10" t="s">
        <v>25</v>
      </c>
      <c r="D128" s="7" t="s">
        <v>26</v>
      </c>
      <c r="E128" s="58"/>
      <c r="F128" s="49"/>
      <c r="G128" s="56"/>
      <c r="H128" s="56"/>
      <c r="I128" s="56"/>
      <c r="J128" s="56"/>
      <c r="K128" s="49"/>
      <c r="L128" s="49"/>
    </row>
    <row r="129" spans="1:12" ht="15">
      <c r="A129" s="23"/>
      <c r="B129" s="15"/>
      <c r="C129" s="11"/>
      <c r="D129" s="7" t="s">
        <v>27</v>
      </c>
      <c r="E129" s="66"/>
      <c r="F129" s="49"/>
      <c r="G129" s="56"/>
      <c r="H129" s="56"/>
      <c r="I129" s="56"/>
      <c r="J129" s="56"/>
      <c r="K129" s="49"/>
      <c r="L129" s="56"/>
    </row>
    <row r="130" spans="1:12" ht="15">
      <c r="A130" s="23"/>
      <c r="B130" s="15"/>
      <c r="C130" s="11"/>
      <c r="D130" s="7" t="s">
        <v>28</v>
      </c>
      <c r="E130" s="59"/>
      <c r="F130" s="49"/>
      <c r="G130" s="56"/>
      <c r="H130" s="56"/>
      <c r="I130" s="56"/>
      <c r="J130" s="56"/>
      <c r="K130" s="49"/>
      <c r="L130" s="49"/>
    </row>
    <row r="131" spans="1:12" ht="15">
      <c r="A131" s="23"/>
      <c r="B131" s="15"/>
      <c r="C131" s="11"/>
      <c r="D131" s="7" t="s">
        <v>29</v>
      </c>
      <c r="E131" s="50"/>
      <c r="F131" s="49"/>
      <c r="G131" s="56"/>
      <c r="H131" s="56"/>
      <c r="I131" s="56"/>
      <c r="J131" s="56"/>
      <c r="K131" s="72"/>
      <c r="L131" s="49"/>
    </row>
    <row r="132" spans="1:12" ht="15">
      <c r="A132" s="23"/>
      <c r="B132" s="15"/>
      <c r="C132" s="11"/>
      <c r="D132" s="7" t="s">
        <v>30</v>
      </c>
      <c r="E132" s="54"/>
      <c r="F132" s="52"/>
      <c r="G132" s="56"/>
      <c r="H132" s="56"/>
      <c r="I132" s="49"/>
      <c r="J132" s="56"/>
      <c r="K132" s="49"/>
      <c r="L132" s="49"/>
    </row>
    <row r="133" spans="1:12" ht="15">
      <c r="A133" s="23"/>
      <c r="B133" s="15"/>
      <c r="C133" s="11"/>
      <c r="D133" s="7" t="s">
        <v>31</v>
      </c>
      <c r="E133" s="54"/>
      <c r="F133" s="49"/>
      <c r="G133" s="56"/>
      <c r="H133" s="56"/>
      <c r="I133" s="56"/>
      <c r="J133" s="56"/>
      <c r="K133" s="42"/>
      <c r="L133" s="57"/>
    </row>
    <row r="134" spans="1:12" ht="15">
      <c r="A134" s="23"/>
      <c r="B134" s="15"/>
      <c r="C134" s="11"/>
      <c r="D134" s="7" t="s">
        <v>32</v>
      </c>
      <c r="E134" s="51"/>
      <c r="F134" s="49"/>
      <c r="G134" s="56"/>
      <c r="H134" s="56"/>
      <c r="I134" s="56"/>
      <c r="J134" s="56"/>
      <c r="K134" s="42"/>
      <c r="L134" s="56"/>
    </row>
    <row r="135" spans="1:12" ht="15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23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customHeight="1" thickBot="1">
      <c r="A138" s="29">
        <f>A120</f>
        <v>2</v>
      </c>
      <c r="B138" s="30">
        <f>B120</f>
        <v>4</v>
      </c>
      <c r="C138" s="104" t="s">
        <v>4</v>
      </c>
      <c r="D138" s="105"/>
      <c r="E138" s="31"/>
      <c r="F138" s="32">
        <f>F127+F137</f>
        <v>535</v>
      </c>
      <c r="G138" s="32">
        <f t="shared" ref="G138:L138" si="15">G127+G137</f>
        <v>10.120000000000001</v>
      </c>
      <c r="H138" s="32">
        <f t="shared" si="15"/>
        <v>11.350000000000001</v>
      </c>
      <c r="I138" s="32">
        <f t="shared" si="15"/>
        <v>64.790000000000006</v>
      </c>
      <c r="J138" s="32">
        <f t="shared" si="15"/>
        <v>403.14</v>
      </c>
      <c r="K138" s="32"/>
      <c r="L138" s="32">
        <f t="shared" si="15"/>
        <v>43.11</v>
      </c>
    </row>
    <row r="139" spans="1:12" ht="15">
      <c r="A139" s="20">
        <v>2</v>
      </c>
      <c r="B139" s="21">
        <v>5</v>
      </c>
      <c r="C139" s="22" t="s">
        <v>20</v>
      </c>
      <c r="D139" s="5" t="s">
        <v>21</v>
      </c>
      <c r="E139" s="87" t="s">
        <v>68</v>
      </c>
      <c r="F139" s="84" t="s">
        <v>59</v>
      </c>
      <c r="G139" s="79">
        <v>6.75</v>
      </c>
      <c r="H139" s="79">
        <v>11.0536363636364</v>
      </c>
      <c r="I139" s="79">
        <v>10.0309090909091</v>
      </c>
      <c r="J139" s="79">
        <v>165.845454545455</v>
      </c>
      <c r="K139" s="39">
        <v>279</v>
      </c>
      <c r="L139" s="79">
        <v>50.01</v>
      </c>
    </row>
    <row r="140" spans="1:12" ht="15">
      <c r="A140" s="23"/>
      <c r="B140" s="15"/>
      <c r="C140" s="11"/>
      <c r="D140" s="6"/>
      <c r="E140" s="99" t="s">
        <v>69</v>
      </c>
      <c r="F140" s="84">
        <v>150</v>
      </c>
      <c r="G140" s="79">
        <v>6.3</v>
      </c>
      <c r="H140" s="79">
        <v>9.9</v>
      </c>
      <c r="I140" s="79">
        <v>46.7</v>
      </c>
      <c r="J140" s="79">
        <v>300.89999999999998</v>
      </c>
      <c r="K140" s="42">
        <v>171</v>
      </c>
      <c r="L140" s="79">
        <v>13.81</v>
      </c>
    </row>
    <row r="141" spans="1:12" ht="15">
      <c r="A141" s="23"/>
      <c r="B141" s="15"/>
      <c r="C141" s="11"/>
      <c r="D141" s="7" t="s">
        <v>22</v>
      </c>
      <c r="E141" s="93" t="s">
        <v>70</v>
      </c>
      <c r="F141" s="84">
        <v>200</v>
      </c>
      <c r="G141" s="79">
        <v>0.1</v>
      </c>
      <c r="H141" s="91">
        <v>0</v>
      </c>
      <c r="I141" s="79">
        <v>15</v>
      </c>
      <c r="J141" s="79">
        <v>60</v>
      </c>
      <c r="K141" s="42">
        <v>376</v>
      </c>
      <c r="L141" s="79">
        <v>1.9</v>
      </c>
    </row>
    <row r="142" spans="1:12" ht="15.75" customHeight="1">
      <c r="A142" s="23"/>
      <c r="B142" s="15"/>
      <c r="C142" s="11"/>
      <c r="D142" s="7" t="s">
        <v>23</v>
      </c>
      <c r="E142" s="87" t="s">
        <v>54</v>
      </c>
      <c r="F142" s="84">
        <v>30</v>
      </c>
      <c r="G142" s="79">
        <v>2.37</v>
      </c>
      <c r="H142" s="79">
        <v>0.3</v>
      </c>
      <c r="I142" s="79">
        <v>14.49</v>
      </c>
      <c r="J142" s="79">
        <v>70.14</v>
      </c>
      <c r="K142" s="42"/>
      <c r="L142" s="80">
        <v>2.88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16">SUM(G139:G145)</f>
        <v>15.52</v>
      </c>
      <c r="H146" s="19">
        <f t="shared" si="16"/>
        <v>21.253636363636399</v>
      </c>
      <c r="I146" s="19">
        <f t="shared" si="16"/>
        <v>86.220909090909103</v>
      </c>
      <c r="J146" s="19">
        <f t="shared" si="16"/>
        <v>596.88545454545499</v>
      </c>
      <c r="K146" s="25"/>
      <c r="L146" s="19">
        <v>68.599999999999994</v>
      </c>
    </row>
    <row r="147" spans="1:12" ht="15">
      <c r="A147" s="26">
        <f>A139</f>
        <v>2</v>
      </c>
      <c r="B147" s="13">
        <f>B139</f>
        <v>5</v>
      </c>
      <c r="C147" s="10" t="s">
        <v>25</v>
      </c>
      <c r="D147" s="7" t="s">
        <v>26</v>
      </c>
      <c r="E147" s="53"/>
      <c r="F147" s="61"/>
      <c r="G147" s="56"/>
      <c r="H147" s="56"/>
      <c r="I147" s="56"/>
      <c r="J147" s="56"/>
      <c r="K147" s="49"/>
      <c r="L147" s="49"/>
    </row>
    <row r="148" spans="1:12" ht="15">
      <c r="A148" s="23"/>
      <c r="B148" s="15"/>
      <c r="C148" s="11"/>
      <c r="D148" s="7" t="s">
        <v>27</v>
      </c>
      <c r="E148" s="54"/>
      <c r="F148" s="49"/>
      <c r="G148" s="56"/>
      <c r="H148" s="56"/>
      <c r="I148" s="56"/>
      <c r="J148" s="56"/>
      <c r="K148" s="49"/>
      <c r="L148" s="56"/>
    </row>
    <row r="149" spans="1:12" ht="15">
      <c r="A149" s="23"/>
      <c r="B149" s="15"/>
      <c r="C149" s="11"/>
      <c r="D149" s="7" t="s">
        <v>28</v>
      </c>
      <c r="E149" s="59"/>
      <c r="F149" s="49"/>
      <c r="G149" s="56"/>
      <c r="H149" s="56"/>
      <c r="I149" s="56"/>
      <c r="J149" s="56"/>
      <c r="K149" s="61"/>
      <c r="L149" s="56"/>
    </row>
    <row r="150" spans="1:12" ht="15">
      <c r="A150" s="23"/>
      <c r="B150" s="15"/>
      <c r="C150" s="11"/>
      <c r="D150" s="7" t="s">
        <v>29</v>
      </c>
      <c r="E150" s="54"/>
      <c r="F150" s="49"/>
      <c r="G150" s="56"/>
      <c r="H150" s="67"/>
      <c r="I150" s="56"/>
      <c r="J150" s="56"/>
      <c r="K150" s="49"/>
      <c r="L150" s="56"/>
    </row>
    <row r="151" spans="1:12" ht="15">
      <c r="A151" s="23"/>
      <c r="B151" s="15"/>
      <c r="C151" s="11"/>
      <c r="D151" s="7" t="s">
        <v>30</v>
      </c>
      <c r="E151" s="54"/>
      <c r="F151" s="49"/>
      <c r="G151" s="56"/>
      <c r="H151" s="67"/>
      <c r="I151" s="56"/>
      <c r="J151" s="56"/>
      <c r="K151" s="49"/>
      <c r="L151" s="56"/>
    </row>
    <row r="152" spans="1:12" ht="15">
      <c r="A152" s="23"/>
      <c r="B152" s="15"/>
      <c r="C152" s="11"/>
      <c r="D152" s="7" t="s">
        <v>31</v>
      </c>
      <c r="E152" s="54"/>
      <c r="F152" s="49"/>
      <c r="G152" s="56"/>
      <c r="H152" s="56"/>
      <c r="I152" s="56"/>
      <c r="J152" s="56"/>
      <c r="K152" s="42"/>
      <c r="L152" s="57"/>
    </row>
    <row r="153" spans="1:12" ht="15">
      <c r="A153" s="23"/>
      <c r="B153" s="15"/>
      <c r="C153" s="11"/>
      <c r="D153" s="7" t="s">
        <v>32</v>
      </c>
      <c r="E153" s="51"/>
      <c r="F153" s="49"/>
      <c r="G153" s="56"/>
      <c r="H153" s="56"/>
      <c r="I153" s="56"/>
      <c r="J153" s="56"/>
      <c r="K153" s="42"/>
      <c r="L153" s="56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customHeight="1" thickBot="1">
      <c r="A157" s="29">
        <f>A139</f>
        <v>2</v>
      </c>
      <c r="B157" s="30">
        <f>B139</f>
        <v>5</v>
      </c>
      <c r="C157" s="104" t="s">
        <v>4</v>
      </c>
      <c r="D157" s="105"/>
      <c r="E157" s="31"/>
      <c r="F157" s="32">
        <f>F146+F156</f>
        <v>500</v>
      </c>
      <c r="G157" s="32">
        <f t="shared" ref="G157:L157" si="17">G146+G156</f>
        <v>15.52</v>
      </c>
      <c r="H157" s="32">
        <f t="shared" si="17"/>
        <v>21.253636363636399</v>
      </c>
      <c r="I157" s="32">
        <f t="shared" si="17"/>
        <v>86.220909090909103</v>
      </c>
      <c r="J157" s="32">
        <f t="shared" si="17"/>
        <v>596.88545454545499</v>
      </c>
      <c r="K157" s="32"/>
      <c r="L157" s="32">
        <f t="shared" si="17"/>
        <v>68.599999999999994</v>
      </c>
    </row>
    <row r="158" spans="1:12" ht="15">
      <c r="A158" s="20">
        <v>1</v>
      </c>
      <c r="B158" s="21">
        <v>1</v>
      </c>
      <c r="C158" s="22" t="s">
        <v>20</v>
      </c>
      <c r="D158" s="5" t="s">
        <v>21</v>
      </c>
      <c r="E158" s="73" t="s">
        <v>46</v>
      </c>
      <c r="F158" s="77" t="s">
        <v>52</v>
      </c>
      <c r="G158" s="77">
        <v>4.25</v>
      </c>
      <c r="H158" s="78">
        <v>9.1999999999999993</v>
      </c>
      <c r="I158" s="77">
        <v>38.15</v>
      </c>
      <c r="J158" s="77">
        <v>253.18</v>
      </c>
      <c r="K158" s="39">
        <v>175</v>
      </c>
      <c r="L158" s="78">
        <v>23.67</v>
      </c>
    </row>
    <row r="159" spans="1:12" ht="15">
      <c r="A159" s="23"/>
      <c r="B159" s="15"/>
      <c r="C159" s="11"/>
      <c r="D159" s="6"/>
      <c r="E159" s="50" t="s">
        <v>49</v>
      </c>
      <c r="F159" s="49">
        <v>20</v>
      </c>
      <c r="G159" s="80">
        <v>4.6399999999999997</v>
      </c>
      <c r="H159" s="80">
        <v>5.9</v>
      </c>
      <c r="I159" s="81">
        <v>0</v>
      </c>
      <c r="J159" s="80">
        <v>71.66</v>
      </c>
      <c r="K159" s="42">
        <v>15</v>
      </c>
      <c r="L159" s="79">
        <v>21.76</v>
      </c>
    </row>
    <row r="160" spans="1:12" ht="15">
      <c r="A160" s="23"/>
      <c r="B160" s="15"/>
      <c r="C160" s="11"/>
      <c r="D160" s="7" t="s">
        <v>22</v>
      </c>
      <c r="E160" s="51" t="s">
        <v>47</v>
      </c>
      <c r="F160" s="52">
        <v>200</v>
      </c>
      <c r="G160" s="82">
        <v>2.94</v>
      </c>
      <c r="H160" s="82">
        <v>3.42</v>
      </c>
      <c r="I160" s="82">
        <v>17.579999999999998</v>
      </c>
      <c r="J160" s="80">
        <v>118.6</v>
      </c>
      <c r="K160" s="42">
        <v>382</v>
      </c>
      <c r="L160" s="80">
        <v>17.12</v>
      </c>
    </row>
    <row r="161" spans="1:12" ht="15">
      <c r="A161" s="23"/>
      <c r="B161" s="15"/>
      <c r="C161" s="11"/>
      <c r="D161" s="7" t="s">
        <v>23</v>
      </c>
      <c r="E161" s="50" t="s">
        <v>48</v>
      </c>
      <c r="F161" s="49">
        <v>40</v>
      </c>
      <c r="G161" s="79">
        <v>4</v>
      </c>
      <c r="H161" s="79">
        <v>0.7</v>
      </c>
      <c r="I161" s="79">
        <v>21</v>
      </c>
      <c r="J161" s="79">
        <v>106</v>
      </c>
      <c r="K161" s="42"/>
      <c r="L161" s="79">
        <v>5.82</v>
      </c>
    </row>
    <row r="162" spans="1:12" ht="15">
      <c r="A162" s="23"/>
      <c r="B162" s="15"/>
      <c r="C162" s="11"/>
      <c r="D162" s="7"/>
      <c r="E162" s="50" t="s">
        <v>50</v>
      </c>
      <c r="F162" s="49">
        <v>35</v>
      </c>
      <c r="G162" s="79">
        <v>7.1</v>
      </c>
      <c r="H162" s="79">
        <v>8.1</v>
      </c>
      <c r="I162" s="79">
        <v>30.15</v>
      </c>
      <c r="J162" s="79">
        <v>208.35</v>
      </c>
      <c r="K162" s="42"/>
      <c r="L162" s="56">
        <v>9.1</v>
      </c>
    </row>
    <row r="163" spans="1:12" ht="15">
      <c r="A163" s="23"/>
      <c r="B163" s="15"/>
      <c r="C163" s="11"/>
      <c r="D163" s="76" t="s">
        <v>51</v>
      </c>
      <c r="E163" s="40"/>
      <c r="F163" s="74">
        <v>500</v>
      </c>
      <c r="G163" s="75">
        <f t="shared" ref="G163:J163" si="18">SUM(G158:G162)</f>
        <v>22.93</v>
      </c>
      <c r="H163" s="75">
        <f t="shared" si="18"/>
        <v>27.32</v>
      </c>
      <c r="I163" s="75">
        <f t="shared" si="18"/>
        <v>106.88</v>
      </c>
      <c r="J163" s="75">
        <f t="shared" si="18"/>
        <v>757.79000000000008</v>
      </c>
      <c r="K163" s="42"/>
      <c r="L163" s="75">
        <f t="shared" ref="L163" si="19">SUM(L158:L162)</f>
        <v>77.47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/>
      <c r="E165" s="9"/>
      <c r="F165" s="74"/>
      <c r="G165" s="75"/>
      <c r="H165" s="75"/>
      <c r="I165" s="75"/>
      <c r="J165" s="75"/>
      <c r="K165" s="25"/>
      <c r="L165" s="75"/>
    </row>
    <row r="166" spans="1:12" ht="15">
      <c r="A166" s="26">
        <f>A158</f>
        <v>1</v>
      </c>
      <c r="B166" s="13">
        <f>B158</f>
        <v>1</v>
      </c>
      <c r="C166" s="10" t="s">
        <v>25</v>
      </c>
      <c r="D166" s="7" t="s">
        <v>26</v>
      </c>
      <c r="E166" s="53"/>
      <c r="F166" s="49"/>
      <c r="G166" s="56"/>
      <c r="H166" s="56"/>
      <c r="I166" s="56"/>
      <c r="J166" s="56"/>
      <c r="K166" s="49"/>
      <c r="L166" s="49"/>
    </row>
    <row r="167" spans="1:12" ht="15">
      <c r="A167" s="23"/>
      <c r="B167" s="15"/>
      <c r="C167" s="11"/>
      <c r="D167" s="7" t="s">
        <v>27</v>
      </c>
      <c r="E167" s="54"/>
      <c r="F167" s="52"/>
      <c r="G167" s="56"/>
      <c r="H167" s="56"/>
      <c r="I167" s="56"/>
      <c r="J167" s="56"/>
      <c r="K167" s="49"/>
      <c r="L167" s="49"/>
    </row>
    <row r="168" spans="1:12" ht="15">
      <c r="A168" s="23"/>
      <c r="B168" s="15"/>
      <c r="C168" s="11"/>
      <c r="D168" s="7" t="s">
        <v>28</v>
      </c>
      <c r="E168" s="54"/>
      <c r="F168" s="49"/>
      <c r="G168" s="56"/>
      <c r="H168" s="56"/>
      <c r="I168" s="56"/>
      <c r="J168" s="56"/>
      <c r="K168" s="49"/>
      <c r="L168" s="56"/>
    </row>
    <row r="169" spans="1:12" ht="15">
      <c r="A169" s="23"/>
      <c r="B169" s="15"/>
      <c r="C169" s="11"/>
      <c r="D169" s="7" t="s">
        <v>29</v>
      </c>
      <c r="E169" s="54"/>
      <c r="F169" s="52"/>
      <c r="G169" s="56"/>
      <c r="H169" s="56"/>
      <c r="I169" s="49"/>
      <c r="J169" s="56"/>
      <c r="K169" s="49"/>
      <c r="L169" s="49"/>
    </row>
    <row r="170" spans="1:12" ht="15">
      <c r="A170" s="23"/>
      <c r="B170" s="15"/>
      <c r="C170" s="11"/>
      <c r="D170" s="7" t="s">
        <v>30</v>
      </c>
      <c r="E170" s="54"/>
      <c r="F170" s="52"/>
      <c r="G170" s="56"/>
      <c r="H170" s="56"/>
      <c r="I170" s="49"/>
      <c r="J170" s="56"/>
      <c r="K170" s="49"/>
      <c r="L170" s="49"/>
    </row>
    <row r="171" spans="1:12" ht="15">
      <c r="A171" s="23"/>
      <c r="B171" s="15"/>
      <c r="C171" s="11"/>
      <c r="D171" s="7" t="s">
        <v>31</v>
      </c>
      <c r="E171" s="54"/>
      <c r="F171" s="49"/>
      <c r="G171" s="57"/>
      <c r="H171" s="57"/>
      <c r="I171" s="52"/>
      <c r="J171" s="57"/>
      <c r="K171" s="42"/>
      <c r="L171" s="57"/>
    </row>
    <row r="172" spans="1:12" ht="15">
      <c r="A172" s="23"/>
      <c r="B172" s="15"/>
      <c r="C172" s="11"/>
      <c r="D172" s="7" t="s">
        <v>32</v>
      </c>
      <c r="E172" s="51"/>
      <c r="F172" s="55"/>
      <c r="G172" s="56"/>
      <c r="H172" s="56"/>
      <c r="I172" s="49"/>
      <c r="J172" s="56"/>
      <c r="K172" s="49"/>
      <c r="L172" s="56"/>
    </row>
    <row r="173" spans="1:12" ht="15">
      <c r="A173" s="23"/>
      <c r="B173" s="15"/>
      <c r="C173" s="11"/>
      <c r="D173" s="6"/>
      <c r="E173" s="40"/>
      <c r="F173" s="41"/>
      <c r="G173" s="56"/>
      <c r="H173" s="56"/>
      <c r="I173" s="49"/>
      <c r="J173" s="56"/>
      <c r="K173" s="49"/>
      <c r="L173" s="56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>
      <c r="A176" s="29">
        <f>A158</f>
        <v>1</v>
      </c>
      <c r="B176" s="30">
        <f>B158</f>
        <v>1</v>
      </c>
      <c r="C176" s="104" t="s">
        <v>4</v>
      </c>
      <c r="D176" s="105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14">
        <v>1</v>
      </c>
      <c r="B177" s="15">
        <v>2</v>
      </c>
      <c r="C177" s="22" t="s">
        <v>20</v>
      </c>
      <c r="D177" s="5" t="s">
        <v>21</v>
      </c>
      <c r="E177" s="85" t="s">
        <v>45</v>
      </c>
      <c r="F177" s="84">
        <v>240</v>
      </c>
      <c r="G177" s="79">
        <v>28.8</v>
      </c>
      <c r="H177" s="79">
        <v>36.700000000000003</v>
      </c>
      <c r="I177" s="79">
        <v>46.6</v>
      </c>
      <c r="J177" s="79">
        <v>632.20000000000005</v>
      </c>
      <c r="K177" s="39">
        <v>291</v>
      </c>
      <c r="L177" s="79">
        <v>56.31</v>
      </c>
    </row>
    <row r="178" spans="1:12" ht="15">
      <c r="A178" s="14"/>
      <c r="B178" s="15"/>
      <c r="C178" s="11"/>
      <c r="D178" s="6"/>
      <c r="E178" s="83" t="s">
        <v>42</v>
      </c>
      <c r="F178" s="84">
        <v>60</v>
      </c>
      <c r="G178" s="79">
        <v>1</v>
      </c>
      <c r="H178" s="79">
        <v>3.6</v>
      </c>
      <c r="I178" s="79">
        <v>6.6</v>
      </c>
      <c r="J178" s="79">
        <v>62.4</v>
      </c>
      <c r="K178" s="42">
        <v>52</v>
      </c>
      <c r="L178" s="84">
        <v>5.9</v>
      </c>
    </row>
    <row r="179" spans="1:12" ht="15">
      <c r="A179" s="14"/>
      <c r="B179" s="15"/>
      <c r="C179" s="11"/>
      <c r="D179" s="7" t="s">
        <v>22</v>
      </c>
      <c r="E179" s="86" t="s">
        <v>53</v>
      </c>
      <c r="F179" s="84">
        <v>200</v>
      </c>
      <c r="G179" s="79">
        <v>0.1</v>
      </c>
      <c r="H179" s="84">
        <v>0</v>
      </c>
      <c r="I179" s="79">
        <v>15</v>
      </c>
      <c r="J179" s="79">
        <v>60</v>
      </c>
      <c r="K179" s="42">
        <v>376</v>
      </c>
      <c r="L179" s="79">
        <v>1.9</v>
      </c>
    </row>
    <row r="180" spans="1:12" ht="15">
      <c r="A180" s="14"/>
      <c r="B180" s="15"/>
      <c r="C180" s="11"/>
      <c r="D180" s="7" t="s">
        <v>23</v>
      </c>
      <c r="E180" s="87" t="s">
        <v>54</v>
      </c>
      <c r="F180" s="84">
        <v>30</v>
      </c>
      <c r="G180" s="79">
        <v>2.37</v>
      </c>
      <c r="H180" s="79">
        <v>0.3</v>
      </c>
      <c r="I180" s="79">
        <v>14.49</v>
      </c>
      <c r="J180" s="79">
        <v>70.14</v>
      </c>
      <c r="K180" s="42"/>
      <c r="L180" s="80">
        <v>2.88</v>
      </c>
    </row>
    <row r="181" spans="1:12" ht="15">
      <c r="A181" s="14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14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14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16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L184" si="20">SUM(G177:G183)</f>
        <v>32.270000000000003</v>
      </c>
      <c r="H184" s="19">
        <f t="shared" si="20"/>
        <v>40.6</v>
      </c>
      <c r="I184" s="19">
        <f t="shared" si="20"/>
        <v>82.69</v>
      </c>
      <c r="J184" s="19">
        <f t="shared" si="20"/>
        <v>824.74</v>
      </c>
      <c r="K184" s="25"/>
      <c r="L184" s="19">
        <f t="shared" si="20"/>
        <v>66.989999999999995</v>
      </c>
    </row>
    <row r="185" spans="1:12" ht="15">
      <c r="A185" s="13">
        <f>A177</f>
        <v>1</v>
      </c>
      <c r="B185" s="13">
        <f>B177</f>
        <v>2</v>
      </c>
      <c r="C185" s="10" t="s">
        <v>25</v>
      </c>
      <c r="D185" s="7" t="s">
        <v>26</v>
      </c>
      <c r="E185" s="58"/>
      <c r="F185" s="49"/>
      <c r="G185" s="56"/>
      <c r="H185" s="56"/>
      <c r="I185" s="56"/>
      <c r="J185" s="56"/>
      <c r="K185" s="49"/>
      <c r="L185" s="49"/>
    </row>
    <row r="186" spans="1:12" ht="15">
      <c r="A186" s="14"/>
      <c r="B186" s="15"/>
      <c r="C186" s="11"/>
      <c r="D186" s="7" t="s">
        <v>27</v>
      </c>
      <c r="E186" s="50"/>
      <c r="F186" s="49"/>
      <c r="G186" s="56"/>
      <c r="H186" s="56"/>
      <c r="I186" s="56"/>
      <c r="J186" s="56"/>
      <c r="K186" s="49"/>
      <c r="L186" s="56"/>
    </row>
    <row r="187" spans="1:12" ht="15">
      <c r="A187" s="14"/>
      <c r="B187" s="15"/>
      <c r="C187" s="11"/>
      <c r="D187" s="7" t="s">
        <v>28</v>
      </c>
      <c r="E187" s="59"/>
      <c r="F187" s="49"/>
      <c r="G187" s="56"/>
      <c r="H187" s="56"/>
      <c r="I187" s="49"/>
      <c r="J187" s="56"/>
      <c r="K187" s="49"/>
      <c r="L187" s="49"/>
    </row>
    <row r="188" spans="1:12" ht="15">
      <c r="A188" s="14"/>
      <c r="B188" s="15"/>
      <c r="C188" s="11"/>
      <c r="D188" s="7" t="s">
        <v>29</v>
      </c>
      <c r="E188" s="58"/>
      <c r="F188" s="49"/>
      <c r="G188" s="49"/>
      <c r="H188" s="56"/>
      <c r="I188" s="56"/>
      <c r="J188" s="56"/>
      <c r="K188" s="49"/>
      <c r="L188" s="56"/>
    </row>
    <row r="189" spans="1:12" ht="15">
      <c r="A189" s="14"/>
      <c r="B189" s="15"/>
      <c r="C189" s="11"/>
      <c r="D189" s="7" t="s">
        <v>30</v>
      </c>
      <c r="E189" s="54"/>
      <c r="F189" s="49"/>
      <c r="G189" s="56"/>
      <c r="H189" s="56"/>
      <c r="I189" s="56"/>
      <c r="J189" s="56"/>
      <c r="K189" s="42"/>
      <c r="L189" s="56"/>
    </row>
    <row r="190" spans="1:12" ht="15">
      <c r="A190" s="14"/>
      <c r="B190" s="15"/>
      <c r="C190" s="11"/>
      <c r="D190" s="7" t="s">
        <v>31</v>
      </c>
      <c r="E190" s="54"/>
      <c r="F190" s="49"/>
      <c r="G190" s="56"/>
      <c r="H190" s="56"/>
      <c r="I190" s="56"/>
      <c r="J190" s="56"/>
      <c r="K190" s="42"/>
      <c r="L190" s="57"/>
    </row>
    <row r="191" spans="1:12" ht="15">
      <c r="A191" s="14"/>
      <c r="B191" s="15"/>
      <c r="C191" s="11"/>
      <c r="D191" s="7" t="s">
        <v>32</v>
      </c>
      <c r="E191" s="50"/>
      <c r="F191" s="49"/>
      <c r="G191" s="56"/>
      <c r="H191" s="56"/>
      <c r="I191" s="56"/>
      <c r="J191" s="56"/>
      <c r="K191" s="42"/>
      <c r="L191" s="56"/>
    </row>
    <row r="192" spans="1:12" ht="15">
      <c r="A192" s="14"/>
      <c r="B192" s="15"/>
      <c r="C192" s="11"/>
      <c r="D192" s="6"/>
      <c r="E192" s="40"/>
      <c r="F192" s="41"/>
      <c r="G192" s="56"/>
      <c r="H192" s="56"/>
      <c r="I192" s="56"/>
      <c r="J192" s="56"/>
      <c r="K192" s="42"/>
      <c r="L192" s="56"/>
    </row>
    <row r="193" spans="1:12" ht="15">
      <c r="A193" s="14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16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customHeight="1" thickBot="1">
      <c r="A195" s="33">
        <f>A177</f>
        <v>1</v>
      </c>
      <c r="B195" s="33">
        <f>B177</f>
        <v>2</v>
      </c>
      <c r="C195" s="104" t="s">
        <v>4</v>
      </c>
      <c r="D195" s="105"/>
      <c r="E195" s="31"/>
      <c r="F195" s="19">
        <f>SUM(F188:F194)</f>
        <v>0</v>
      </c>
      <c r="G195" s="19">
        <f t="shared" ref="G195:L195" si="21">SUM(G188:G194)</f>
        <v>0</v>
      </c>
      <c r="H195" s="19">
        <f t="shared" si="21"/>
        <v>0</v>
      </c>
      <c r="I195" s="19">
        <f t="shared" si="21"/>
        <v>0</v>
      </c>
      <c r="J195" s="19">
        <f t="shared" si="21"/>
        <v>0</v>
      </c>
      <c r="K195" s="25"/>
      <c r="L195" s="19">
        <f t="shared" si="21"/>
        <v>0</v>
      </c>
    </row>
    <row r="196" spans="1:12" ht="13.5" thickBot="1">
      <c r="A196" s="27"/>
      <c r="B196" s="28"/>
      <c r="C196" s="106" t="s">
        <v>5</v>
      </c>
      <c r="D196" s="106"/>
      <c r="E196" s="106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22">(G24+G43+G62+G81+G100+G119+G138+G157+G176+G195)/(IF(G24=0,0,1)+IF(G43=0,0,1)+IF(G62=0,0,1)+IF(G81=0,0,1)+IF(G100=0,0,1)+IF(G119=0,0,1)+IF(G138=0,0,1)+IF(G157=0,0,1)+IF(G176=0,0,1)+IF(G195=0,0,1))</f>
        <v>19.338571428571431</v>
      </c>
      <c r="H196" s="34">
        <f t="shared" si="22"/>
        <v>20.543376623376627</v>
      </c>
      <c r="I196" s="34">
        <f t="shared" si="22"/>
        <v>91.182987012987027</v>
      </c>
      <c r="J196" s="34">
        <f t="shared" si="22"/>
        <v>617.61220779220787</v>
      </c>
      <c r="K196" s="34"/>
      <c r="L196" s="34">
        <f t="shared" ref="L196" si="23">(L24+L43+L62+L81+L100+L119+L138+L157+L176+L195)/(IF(L24=0,0,1)+IF(L43=0,0,1)+IF(L62=0,0,1)+IF(L81=0,0,1)+IF(L100=0,0,1)+IF(L119=0,0,1)+IF(L138=0,0,1)+IF(L157=0,0,1)+IF(L176=0,0,1)+IF(L195=0,0,1))</f>
        <v>67.151428571428582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2025-03-03T12:43:38Z</dcterms:modified>
</cp:coreProperties>
</file>